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360" yWindow="90" windowWidth="11295" windowHeight="5220" tabRatio="862" activeTab="11"/>
  </bookViews>
  <sheets>
    <sheet name="дебиторы" sheetId="8" r:id="rId1"/>
    <sheet name="кредиторы" sheetId="9" r:id="rId2"/>
    <sheet name="финан.влож." sheetId="7" r:id="rId3"/>
    <sheet name="займы" sheetId="17" r:id="rId4"/>
    <sheet name="кредитный портфель" sheetId="14" r:id="rId5"/>
    <sheet name="забалансовые об-ва" sheetId="12" r:id="rId6"/>
    <sheet name="Обороты" sheetId="19" r:id="rId7"/>
    <sheet name="основные средства" sheetId="4" r:id="rId8"/>
    <sheet name="поставщики-покупатели" sheetId="1" r:id="rId9"/>
    <sheet name="положение на рынке" sheetId="15" r:id="rId10"/>
    <sheet name="владельцы" sheetId="16" r:id="rId11"/>
    <sheet name="cf" sheetId="18" r:id="rId12"/>
    <sheet name="Договорная база (пок-ли)" sheetId="20" r:id="rId13"/>
    <sheet name="вагонный парк" sheetId="21" r:id="rId14"/>
  </sheets>
  <externalReferences>
    <externalReference r:id="rId15"/>
  </externalReferences>
  <definedNames>
    <definedName name="Discount_rate">[1]Предпосылки!$B$1</definedName>
    <definedName name="Property_tax">[1]Предпосылки!$B$14</definedName>
    <definedName name="внепроизв_проект">#REF!</definedName>
    <definedName name="вода">#REF!</definedName>
    <definedName name="вспом">#REF!</definedName>
    <definedName name="канц">#REF!</definedName>
    <definedName name="командир">#REF!</definedName>
    <definedName name="курс_дол">#REF!</definedName>
    <definedName name="Курс_доллара">[1]Предпосылки!$B$5</definedName>
    <definedName name="нал_на_приб">#REF!</definedName>
    <definedName name="_xlnm.Print_Area" localSheetId="12">'Договорная база (пок-ли)'!$A$1:$F$19</definedName>
    <definedName name="общехоз">#REF!</definedName>
    <definedName name="осн">#REF!</definedName>
    <definedName name="охр_труда">#REF!</definedName>
    <definedName name="пар">#REF!</definedName>
    <definedName name="проц_на_себест">cf!$C$90</definedName>
    <definedName name="проц_ставка">cf!$C$89</definedName>
    <definedName name="Прочие_налоги">[1]Предпосылки!$B$10</definedName>
    <definedName name="прочие_проект">#REF!</definedName>
    <definedName name="реклама">#REF!</definedName>
    <definedName name="ремонт">#REF!</definedName>
    <definedName name="ср_выр">#REF!</definedName>
    <definedName name="Средняя_цена_колготок__руб_шт..">[1]Предпосылки!$F$13</definedName>
    <definedName name="Средняя_цена_носков__руб._шт.">[1]Предпосылки!$F$12</definedName>
    <definedName name="темп">#REF!</definedName>
    <definedName name="тепло">#REF!</definedName>
    <definedName name="трансп">#REF!</definedName>
    <definedName name="фот">#REF!</definedName>
    <definedName name="эл">#REF!</definedName>
  </definedNames>
  <calcPr calcId="125725"/>
</workbook>
</file>

<file path=xl/calcChain.xml><?xml version="1.0" encoding="utf-8"?>
<calcChain xmlns="http://schemas.openxmlformats.org/spreadsheetml/2006/main">
  <c r="C6" i="18"/>
  <c r="D6" s="1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A4" i="19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M10" i="12"/>
  <c r="N10"/>
  <c r="O10"/>
  <c r="P10"/>
  <c r="Q10"/>
  <c r="R10"/>
  <c r="S10"/>
  <c r="T10"/>
  <c r="U10"/>
  <c r="V10"/>
  <c r="W10"/>
  <c r="X10"/>
  <c r="Y10"/>
  <c r="Z10"/>
  <c r="AA10"/>
  <c r="AB10"/>
  <c r="AC10"/>
  <c r="M15"/>
  <c r="N15"/>
  <c r="O15"/>
  <c r="P15"/>
  <c r="Q15"/>
  <c r="R15"/>
  <c r="S15"/>
  <c r="T15"/>
  <c r="U15"/>
  <c r="V15"/>
  <c r="W15"/>
  <c r="X15"/>
  <c r="Y15"/>
  <c r="Z15"/>
  <c r="AA15"/>
  <c r="AB15"/>
  <c r="AC15"/>
  <c r="L15"/>
  <c r="L10"/>
  <c r="L4"/>
  <c r="M4"/>
  <c r="N4"/>
  <c r="O4"/>
  <c r="P4"/>
  <c r="Q4"/>
  <c r="R4"/>
  <c r="S4"/>
  <c r="T4"/>
  <c r="U4"/>
  <c r="V4"/>
  <c r="W4"/>
  <c r="X4"/>
  <c r="Y4"/>
  <c r="Z4"/>
  <c r="AA4"/>
  <c r="AB4"/>
  <c r="K17" i="14"/>
  <c r="L17"/>
  <c r="M17"/>
  <c r="N17"/>
  <c r="O17"/>
  <c r="P17"/>
  <c r="Q17"/>
  <c r="R17"/>
  <c r="S17"/>
  <c r="T17"/>
  <c r="U17"/>
  <c r="V17"/>
  <c r="W17"/>
  <c r="X17"/>
  <c r="Y17"/>
  <c r="Z17"/>
  <c r="AA17"/>
  <c r="AB17"/>
  <c r="L13"/>
  <c r="M13"/>
  <c r="N13"/>
  <c r="O13"/>
  <c r="P13"/>
  <c r="Q13"/>
  <c r="R13"/>
  <c r="S13"/>
  <c r="T13"/>
  <c r="U13"/>
  <c r="V13"/>
  <c r="W13"/>
  <c r="X13"/>
  <c r="Y13"/>
  <c r="Z13"/>
  <c r="AA13"/>
  <c r="AB13"/>
  <c r="K13"/>
  <c r="K5"/>
  <c r="L5"/>
  <c r="M5"/>
  <c r="N5"/>
  <c r="O5"/>
  <c r="P5"/>
  <c r="Q5"/>
  <c r="R5"/>
  <c r="S5"/>
  <c r="T5"/>
  <c r="U5"/>
  <c r="V5"/>
  <c r="W5"/>
  <c r="X5"/>
  <c r="Y5"/>
  <c r="Z5"/>
  <c r="AA5"/>
  <c r="C17" i="20"/>
  <c r="D5" i="18"/>
  <c r="E5"/>
  <c r="F5"/>
  <c r="G5"/>
  <c r="H5"/>
  <c r="I5"/>
  <c r="J5"/>
  <c r="K5"/>
  <c r="L5"/>
  <c r="M5"/>
  <c r="N5"/>
  <c r="O5"/>
  <c r="P5"/>
  <c r="Q5"/>
  <c r="R5"/>
  <c r="S5"/>
  <c r="T5"/>
  <c r="U5"/>
  <c r="V5"/>
  <c r="C8"/>
  <c r="C18"/>
  <c r="C17"/>
  <c r="Z17"/>
  <c r="C7"/>
  <c r="D8"/>
  <c r="D18"/>
  <c r="D17"/>
  <c r="D7"/>
  <c r="E8"/>
  <c r="E18"/>
  <c r="E17"/>
  <c r="E7"/>
  <c r="F8"/>
  <c r="F18"/>
  <c r="F17"/>
  <c r="F7"/>
  <c r="G8"/>
  <c r="G18"/>
  <c r="G17"/>
  <c r="G7"/>
  <c r="H8"/>
  <c r="H18"/>
  <c r="H17"/>
  <c r="H7"/>
  <c r="I8"/>
  <c r="I18"/>
  <c r="I17"/>
  <c r="I7"/>
  <c r="J8"/>
  <c r="J18"/>
  <c r="J17"/>
  <c r="J7"/>
  <c r="K8"/>
  <c r="K18"/>
  <c r="K17"/>
  <c r="K7"/>
  <c r="L8"/>
  <c r="L18"/>
  <c r="L17"/>
  <c r="L7"/>
  <c r="M8"/>
  <c r="M18"/>
  <c r="M17"/>
  <c r="M7"/>
  <c r="N8"/>
  <c r="N17"/>
  <c r="N7"/>
  <c r="O8"/>
  <c r="O7"/>
  <c r="O17"/>
  <c r="P8"/>
  <c r="P17"/>
  <c r="P7"/>
  <c r="Q8"/>
  <c r="Q17"/>
  <c r="Q7"/>
  <c r="R8"/>
  <c r="R7"/>
  <c r="R17"/>
  <c r="S8"/>
  <c r="S17"/>
  <c r="S81"/>
  <c r="T8"/>
  <c r="T17"/>
  <c r="T7"/>
  <c r="U8"/>
  <c r="U17"/>
  <c r="U7"/>
  <c r="V8"/>
  <c r="V17"/>
  <c r="Z9"/>
  <c r="Z10"/>
  <c r="Z11"/>
  <c r="Z12"/>
  <c r="Z13"/>
  <c r="Z16"/>
  <c r="Z18"/>
  <c r="Z19"/>
  <c r="Z20"/>
  <c r="Z21"/>
  <c r="Z22"/>
  <c r="Z23"/>
  <c r="C26"/>
  <c r="C36"/>
  <c r="C45"/>
  <c r="C85"/>
  <c r="C56"/>
  <c r="C61"/>
  <c r="C65"/>
  <c r="C72"/>
  <c r="D26"/>
  <c r="D36"/>
  <c r="D45"/>
  <c r="D56"/>
  <c r="D55"/>
  <c r="D54"/>
  <c r="D58"/>
  <c r="Z58"/>
  <c r="D61"/>
  <c r="D65"/>
  <c r="D60"/>
  <c r="D72"/>
  <c r="E26"/>
  <c r="E25"/>
  <c r="E36"/>
  <c r="E45"/>
  <c r="E56"/>
  <c r="E55"/>
  <c r="E54"/>
  <c r="E61"/>
  <c r="E65"/>
  <c r="E72"/>
  <c r="F26"/>
  <c r="F36"/>
  <c r="F45"/>
  <c r="F25"/>
  <c r="F52"/>
  <c r="F56"/>
  <c r="F55"/>
  <c r="F54"/>
  <c r="F61"/>
  <c r="F60"/>
  <c r="F65"/>
  <c r="F72"/>
  <c r="G26"/>
  <c r="G25"/>
  <c r="G36"/>
  <c r="G45"/>
  <c r="G56"/>
  <c r="G55"/>
  <c r="G54"/>
  <c r="G61"/>
  <c r="G60"/>
  <c r="G81"/>
  <c r="G65"/>
  <c r="G72"/>
  <c r="H26"/>
  <c r="H85"/>
  <c r="H36"/>
  <c r="H45"/>
  <c r="H56"/>
  <c r="H55"/>
  <c r="H54"/>
  <c r="H61"/>
  <c r="H65"/>
  <c r="H60"/>
  <c r="H72"/>
  <c r="I26"/>
  <c r="I36"/>
  <c r="I45"/>
  <c r="I56"/>
  <c r="I55"/>
  <c r="I54"/>
  <c r="I61"/>
  <c r="I60"/>
  <c r="I65"/>
  <c r="I72"/>
  <c r="J26"/>
  <c r="J36"/>
  <c r="J45"/>
  <c r="J25"/>
  <c r="J24"/>
  <c r="J77"/>
  <c r="J56"/>
  <c r="J55"/>
  <c r="J54"/>
  <c r="J61"/>
  <c r="J60"/>
  <c r="J65"/>
  <c r="J72"/>
  <c r="K26"/>
  <c r="K25"/>
  <c r="K36"/>
  <c r="K45"/>
  <c r="K56"/>
  <c r="K55"/>
  <c r="K54"/>
  <c r="K61"/>
  <c r="K60"/>
  <c r="K65"/>
  <c r="K72"/>
  <c r="L26"/>
  <c r="L85"/>
  <c r="L36"/>
  <c r="L45"/>
  <c r="L56"/>
  <c r="L55"/>
  <c r="L54"/>
  <c r="L61"/>
  <c r="L65"/>
  <c r="L60"/>
  <c r="L72"/>
  <c r="M26"/>
  <c r="M25"/>
  <c r="M36"/>
  <c r="M45"/>
  <c r="M56"/>
  <c r="M55"/>
  <c r="M54"/>
  <c r="M61"/>
  <c r="M60"/>
  <c r="M65"/>
  <c r="M72"/>
  <c r="N26"/>
  <c r="N36"/>
  <c r="N45"/>
  <c r="N25"/>
  <c r="N24"/>
  <c r="N56"/>
  <c r="N55"/>
  <c r="N54"/>
  <c r="N61"/>
  <c r="N60"/>
  <c r="N65"/>
  <c r="N72"/>
  <c r="O26"/>
  <c r="O25"/>
  <c r="O36"/>
  <c r="O45"/>
  <c r="O55"/>
  <c r="O54"/>
  <c r="O61"/>
  <c r="O65"/>
  <c r="O60"/>
  <c r="O72"/>
  <c r="P26"/>
  <c r="P36"/>
  <c r="Z36"/>
  <c r="P45"/>
  <c r="P55"/>
  <c r="P54"/>
  <c r="P61"/>
  <c r="P60"/>
  <c r="P65"/>
  <c r="P72"/>
  <c r="Q26"/>
  <c r="Q36"/>
  <c r="Q45"/>
  <c r="Q25"/>
  <c r="Q55"/>
  <c r="Q54"/>
  <c r="Q61"/>
  <c r="Q60"/>
  <c r="Q65"/>
  <c r="Q72"/>
  <c r="R26"/>
  <c r="R36"/>
  <c r="R45"/>
  <c r="R55"/>
  <c r="R54"/>
  <c r="R61"/>
  <c r="R65"/>
  <c r="R72"/>
  <c r="S26"/>
  <c r="S85"/>
  <c r="S36"/>
  <c r="S45"/>
  <c r="S25"/>
  <c r="S52"/>
  <c r="S55"/>
  <c r="S54"/>
  <c r="S61"/>
  <c r="S65"/>
  <c r="S60"/>
  <c r="S72"/>
  <c r="T26"/>
  <c r="T36"/>
  <c r="T45"/>
  <c r="T55"/>
  <c r="T54"/>
  <c r="T61"/>
  <c r="T60"/>
  <c r="T65"/>
  <c r="T72"/>
  <c r="U26"/>
  <c r="U36"/>
  <c r="U45"/>
  <c r="U25"/>
  <c r="U55"/>
  <c r="U54"/>
  <c r="U61"/>
  <c r="U65"/>
  <c r="U72"/>
  <c r="V26"/>
  <c r="V36"/>
  <c r="V45"/>
  <c r="V55"/>
  <c r="V54"/>
  <c r="V61"/>
  <c r="V60"/>
  <c r="V65"/>
  <c r="V72"/>
  <c r="Z27"/>
  <c r="Z28"/>
  <c r="Z29"/>
  <c r="Z30"/>
  <c r="Z31"/>
  <c r="Z32"/>
  <c r="Z33"/>
  <c r="Z34"/>
  <c r="Z35"/>
  <c r="Z37"/>
  <c r="Z38"/>
  <c r="Z39"/>
  <c r="Z40"/>
  <c r="Z41"/>
  <c r="Z42"/>
  <c r="Z43"/>
  <c r="Z44"/>
  <c r="Z46"/>
  <c r="Z47"/>
  <c r="Z48"/>
  <c r="Z49"/>
  <c r="Z50"/>
  <c r="Z51"/>
  <c r="J52"/>
  <c r="N52"/>
  <c r="Z53"/>
  <c r="Z57"/>
  <c r="Z59"/>
  <c r="Z62"/>
  <c r="Z63"/>
  <c r="Z64"/>
  <c r="Z66"/>
  <c r="Z67"/>
  <c r="Z68"/>
  <c r="Z69"/>
  <c r="Z70"/>
  <c r="Z71"/>
  <c r="Z72"/>
  <c r="Z73"/>
  <c r="Z74"/>
  <c r="Z75"/>
  <c r="Z76"/>
  <c r="J81"/>
  <c r="N81"/>
  <c r="E85"/>
  <c r="F85"/>
  <c r="J85"/>
  <c r="M85"/>
  <c r="N85"/>
  <c r="O85"/>
  <c r="R85"/>
  <c r="U85"/>
  <c r="C86"/>
  <c r="H15" i="12"/>
  <c r="G15"/>
  <c r="F15"/>
  <c r="H10"/>
  <c r="G10"/>
  <c r="F10"/>
  <c r="H17" i="14"/>
  <c r="G17"/>
  <c r="H13"/>
  <c r="G13"/>
  <c r="O24" i="18"/>
  <c r="O77"/>
  <c r="K52"/>
  <c r="K24"/>
  <c r="G52"/>
  <c r="G24"/>
  <c r="M24"/>
  <c r="M77"/>
  <c r="I81"/>
  <c r="Q77"/>
  <c r="Q52"/>
  <c r="Q24"/>
  <c r="K77"/>
  <c r="Q85"/>
  <c r="K85"/>
  <c r="O81"/>
  <c r="Z45"/>
  <c r="P25"/>
  <c r="P24"/>
  <c r="P85"/>
  <c r="L25"/>
  <c r="H25"/>
  <c r="Z61"/>
  <c r="C55"/>
  <c r="Z56"/>
  <c r="V7"/>
  <c r="S7"/>
  <c r="S77"/>
  <c r="P81"/>
  <c r="N77"/>
  <c r="L81"/>
  <c r="K81"/>
  <c r="H81"/>
  <c r="F81"/>
  <c r="D81"/>
  <c r="V25"/>
  <c r="V24"/>
  <c r="V81"/>
  <c r="S24"/>
  <c r="D25"/>
  <c r="D85"/>
  <c r="D86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P77"/>
  <c r="G77"/>
  <c r="V85"/>
  <c r="R52"/>
  <c r="U52"/>
  <c r="U24"/>
  <c r="U77"/>
  <c r="T25"/>
  <c r="T85"/>
  <c r="I25"/>
  <c r="I24"/>
  <c r="I77"/>
  <c r="I85"/>
  <c r="C60"/>
  <c r="Z65"/>
  <c r="Z8"/>
  <c r="T81"/>
  <c r="Q81"/>
  <c r="P52"/>
  <c r="G85"/>
  <c r="M81"/>
  <c r="O52"/>
  <c r="U60"/>
  <c r="U81"/>
  <c r="R60"/>
  <c r="R81"/>
  <c r="R25"/>
  <c r="F24"/>
  <c r="F77"/>
  <c r="E60"/>
  <c r="E81"/>
  <c r="C25"/>
  <c r="Z26"/>
  <c r="M52"/>
  <c r="I52"/>
  <c r="E52"/>
  <c r="Z25"/>
  <c r="C52"/>
  <c r="L24"/>
  <c r="L77"/>
  <c r="L52"/>
  <c r="C54"/>
  <c r="Z55"/>
  <c r="Z7"/>
  <c r="D24"/>
  <c r="D77"/>
  <c r="D52"/>
  <c r="V52"/>
  <c r="E24"/>
  <c r="E77"/>
  <c r="R24"/>
  <c r="R77"/>
  <c r="Z60"/>
  <c r="C93"/>
  <c r="T24"/>
  <c r="T77"/>
  <c r="T52"/>
  <c r="V77"/>
  <c r="H24"/>
  <c r="H77"/>
  <c r="H52"/>
  <c r="Z52"/>
  <c r="Z54"/>
  <c r="C81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C24"/>
  <c r="Z24"/>
  <c r="C77"/>
  <c r="C78"/>
  <c r="Z77"/>
  <c r="C94"/>
  <c r="Z78"/>
  <c r="D76"/>
  <c r="D78"/>
  <c r="E78"/>
  <c r="E76"/>
  <c r="F78"/>
  <c r="F76"/>
  <c r="G76"/>
  <c r="G78"/>
  <c r="H76"/>
  <c r="H78"/>
  <c r="I76"/>
  <c r="I78"/>
  <c r="J78"/>
  <c r="J76"/>
  <c r="K76"/>
  <c r="K78"/>
  <c r="L76"/>
  <c r="L78"/>
  <c r="M78"/>
  <c r="M76"/>
  <c r="N78"/>
  <c r="N76"/>
  <c r="O78"/>
  <c r="O76"/>
  <c r="P76"/>
  <c r="P78"/>
  <c r="Q78"/>
  <c r="Q76"/>
  <c r="R78"/>
  <c r="R76"/>
  <c r="S78"/>
  <c r="S76"/>
  <c r="T76"/>
  <c r="T78"/>
  <c r="U78"/>
  <c r="V78"/>
  <c r="U76"/>
</calcChain>
</file>

<file path=xl/comments1.xml><?xml version="1.0" encoding="utf-8"?>
<comments xmlns="http://schemas.openxmlformats.org/spreadsheetml/2006/main">
  <authors>
    <author>NL94719933</author>
  </authors>
  <commentList>
    <comment ref="J5" authorId="0">
      <text>
        <r>
          <rPr>
            <b/>
            <sz val="10"/>
            <color indexed="81"/>
            <rFont val="Times New Roman Cyr"/>
            <family val="1"/>
            <charset val="204"/>
          </rPr>
          <t>Только для действующих кредитов</t>
        </r>
        <r>
          <rPr>
            <sz val="10"/>
            <color indexed="81"/>
            <rFont val="Times New Roman Cyr"/>
            <family val="1"/>
            <charset val="204"/>
          </rPr>
          <t xml:space="preserve">
Сумма, срок, далее в скобках расшифровка - по основной сумме или по процентам. 
Причина просрочки расшифровывается в поле "Комментарии"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5" authorId="0">
      <text>
        <r>
          <rPr>
            <sz val="10"/>
            <color indexed="81"/>
            <rFont val="Times New Roman Cyr"/>
            <family val="1"/>
            <charset val="204"/>
          </rPr>
          <t>Количество, срок.
Причина расшифровывается в поле "Комментарии"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Пользователь</author>
    <author>NL94719933</author>
  </authors>
  <commentList>
    <comment ref="G4" authorId="0">
      <text>
        <r>
          <rPr>
            <sz val="10"/>
            <color indexed="81"/>
            <rFont val="Times New Roman Cyr"/>
            <family val="1"/>
            <charset val="204"/>
          </rPr>
          <t xml:space="preserve">Валюта указывается только </t>
        </r>
        <r>
          <rPr>
            <b/>
            <sz val="10"/>
            <color indexed="81"/>
            <rFont val="Times New Roman Cyr"/>
            <family val="1"/>
            <charset val="204"/>
          </rPr>
          <t>для погашенных кредитов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H4" authorId="0">
      <text>
        <r>
          <rPr>
            <sz val="10"/>
            <color indexed="81"/>
            <rFont val="Times New Roman Cyr"/>
            <family val="1"/>
            <charset val="204"/>
          </rPr>
          <t xml:space="preserve">Валюта указывается только </t>
        </r>
        <r>
          <rPr>
            <b/>
            <sz val="10"/>
            <color indexed="81"/>
            <rFont val="Times New Roman Cyr"/>
            <family val="1"/>
            <charset val="204"/>
          </rPr>
          <t>для погашенных кредитов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I4" authorId="1">
      <text>
        <r>
          <rPr>
            <b/>
            <sz val="10"/>
            <color indexed="81"/>
            <rFont val="Times New Roman Cyr"/>
            <family val="1"/>
            <charset val="204"/>
          </rPr>
          <t>Только для действующих кредитов</t>
        </r>
        <r>
          <rPr>
            <sz val="10"/>
            <color indexed="81"/>
            <rFont val="Times New Roman Cyr"/>
            <family val="1"/>
            <charset val="204"/>
          </rPr>
          <t xml:space="preserve">
Сумма, срок, далее в скобках расшифровка - по основной сумме или по процентам. 
Причина просрочки расшифровывается в поле "Комментарии"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J4" authorId="1">
      <text>
        <r>
          <rPr>
            <sz val="10"/>
            <color indexed="81"/>
            <rFont val="Times New Roman Cyr"/>
            <family val="1"/>
            <charset val="204"/>
          </rPr>
          <t>Количество, срок.
Причина расшифровывается в поле "Комментарии"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13" authorId="1">
      <text>
        <r>
          <rPr>
            <sz val="10"/>
            <color indexed="81"/>
            <rFont val="Times New Roman Cyr"/>
            <family val="1"/>
            <charset val="204"/>
          </rPr>
          <t>При отсутствии рублевых кредитов необходимо удалить строки, относящиеся к рублевым кредитам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A17" authorId="1">
      <text>
        <r>
          <rPr>
            <sz val="10"/>
            <color indexed="81"/>
            <rFont val="Times New Roman Cyr"/>
            <family val="1"/>
            <charset val="204"/>
          </rPr>
          <t>П</t>
        </r>
        <r>
          <rPr>
            <sz val="10"/>
            <rFont val="Times New Roman Cyr"/>
            <family val="1"/>
            <charset val="204"/>
          </rPr>
          <t>ри отсутствии кредитов в USD необходимо удалить строки, относящиеся к кредитам в USD</t>
        </r>
        <r>
          <rPr>
            <sz val="8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Пользователь</author>
  </authors>
  <commentList>
    <comment ref="A4" authorId="0">
      <text>
        <r>
          <rPr>
            <sz val="10"/>
            <color indexed="81"/>
            <rFont val="Times New Roman Cyr"/>
            <family val="1"/>
            <charset val="204"/>
          </rPr>
          <t>Перед кем Заемщик поручается</t>
        </r>
      </text>
    </comment>
    <comment ref="B4" authorId="0">
      <text>
        <r>
          <rPr>
            <sz val="10"/>
            <color indexed="81"/>
            <rFont val="Times New Roman Cyr"/>
            <family val="1"/>
            <charset val="204"/>
          </rPr>
          <t xml:space="preserve">За кого Заемщик поручается </t>
        </r>
      </text>
    </comment>
    <comment ref="C4" authorId="0">
      <text>
        <r>
          <rPr>
            <sz val="10"/>
            <color indexed="81"/>
            <rFont val="Times New Roman Cyr"/>
            <family val="1"/>
            <charset val="204"/>
          </rPr>
          <t xml:space="preserve">Поручительство, залог, лизинг, аваль, индоссамент
</t>
        </r>
      </text>
    </comment>
    <comment ref="G4" authorId="0">
      <text>
        <r>
          <rPr>
            <sz val="10"/>
            <color indexed="81"/>
            <rFont val="Times New Roman Cyr"/>
            <family val="1"/>
            <charset val="204"/>
          </rPr>
          <t>При поручительстве - если обязательство вступило в силу и исполнено полностью (указывается сумма обязательства) или частично (указывается выплаченная сумма)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H4" authorId="0">
      <text>
        <r>
          <rPr>
            <sz val="10"/>
            <color indexed="81"/>
            <rFont val="Times New Roman Cyr"/>
            <family val="1"/>
            <charset val="204"/>
          </rPr>
          <t>При поручительстве - если обязательство вступило в силу, но не исполнено вообще (указывается сумма обязательства) или исполнено частично (указывается невыплаченная сумма)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Пользователь</author>
  </authors>
  <commentList>
    <comment ref="A4" authorId="0">
      <text>
        <r>
          <rPr>
            <sz val="10"/>
            <color indexed="81"/>
            <rFont val="Times New Roman Cyr"/>
            <family val="1"/>
            <charset val="204"/>
          </rPr>
          <t>Основной вид деятельности Заемщика по ОКОНХ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G4" authorId="0">
      <text>
        <r>
          <rPr>
            <sz val="10"/>
            <color indexed="81"/>
            <rFont val="Times New Roman Cyr"/>
            <family val="1"/>
            <charset val="204"/>
          </rPr>
          <t>Родовое название группы однотипных товаров, по возможности указываются доли, а также наиболее значимая категория, в отношении которой заполняется остальная часть таблицы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5" authorId="0">
      <text>
        <r>
          <rPr>
            <sz val="10"/>
            <color indexed="81"/>
            <rFont val="Times New Roman Cyr"/>
            <family val="1"/>
            <charset val="204"/>
          </rPr>
          <t>Зона распространения торгового влияния Заемщика (один / несколько субъектов РФ, город, район и пр.)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5" authorId="0">
      <text>
        <r>
          <rPr>
            <sz val="10"/>
            <color indexed="81"/>
            <rFont val="Times New Roman Cyr"/>
            <family val="1"/>
            <charset val="204"/>
          </rPr>
          <t>Значительная (более 60%),
средняя (от 30 до 60%),
незначительная,
или указывается конкретная доля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G5" authorId="0">
      <text>
        <r>
          <rPr>
            <sz val="10"/>
            <color indexed="81"/>
            <rFont val="Times New Roman Cyr"/>
            <family val="1"/>
            <charset val="204"/>
          </rPr>
          <t>Монопольная (более 60%),
высокая (от 30 до 60%),
средняя (от 5 до 30%),
незначительная,
или указывается конкретная доля в отношении рынка, обозначенного в графе "Рынок"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H5" authorId="0">
      <text>
        <r>
          <rPr>
            <sz val="10"/>
            <color indexed="81"/>
            <rFont val="Times New Roman Cyr"/>
            <family val="1"/>
            <charset val="204"/>
          </rPr>
          <t>Указываются только те, чья доля по сравнению с объемом реализации Заемщика не менее 30%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.</author>
  </authors>
  <commentList>
    <comment ref="B39" authorId="0">
      <text>
        <r>
          <rPr>
            <sz val="10"/>
            <color indexed="81"/>
            <rFont val="Tahoma"/>
            <family val="2"/>
            <charset val="204"/>
          </rPr>
          <t>21 чел.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<sst xmlns="http://schemas.openxmlformats.org/spreadsheetml/2006/main" count="337" uniqueCount="279">
  <si>
    <t>Наиболее крупные контрагенты</t>
  </si>
  <si>
    <t xml:space="preserve">По факту
отгрузки
</t>
  </si>
  <si>
    <t xml:space="preserve">Бартер
</t>
  </si>
  <si>
    <t xml:space="preserve">Взаимо-
зачеты
</t>
  </si>
  <si>
    <t>Поставщики:</t>
  </si>
  <si>
    <t>Покупатели:</t>
  </si>
  <si>
    <t>Основные Поставщики / Покупатели</t>
  </si>
  <si>
    <t>Аффилированность заемщику (да, нет)</t>
  </si>
  <si>
    <t>Сумма, тыс. руб.</t>
  </si>
  <si>
    <t>Паи, акции</t>
  </si>
  <si>
    <t>Форма вложений (акции, доли в уставных капиталах)</t>
  </si>
  <si>
    <t>Наименование компании-эмитента</t>
  </si>
  <si>
    <t>Долговые ценные бумаги (векселя, облигации)</t>
  </si>
  <si>
    <t>Форма вложений (векселя, облигации)</t>
  </si>
  <si>
    <t>Краткосрочные (долгосрочные) финансовые вложения на __.__.20__ года</t>
  </si>
  <si>
    <t>Дата погашения ценных бумаг</t>
  </si>
  <si>
    <t>Предоставленные займы</t>
  </si>
  <si>
    <t>Наименование компании должника</t>
  </si>
  <si>
    <t>Дата предоставления</t>
  </si>
  <si>
    <t>Дата погашения</t>
  </si>
  <si>
    <t>Сумма займа, тыс.руб.</t>
  </si>
  <si>
    <t>Размер текущей задолженности, тыс.руб.</t>
  </si>
  <si>
    <t>Процентная ставка</t>
  </si>
  <si>
    <t>Обеспечение</t>
  </si>
  <si>
    <t>Комментарии к заполнению:</t>
  </si>
  <si>
    <t>1. Данная форма заполняется отдельно по краткосрочным и долгосрочным финансовым вложениям</t>
  </si>
  <si>
    <t>Основные средства</t>
  </si>
  <si>
    <t>Объекты недвижимости</t>
  </si>
  <si>
    <t>Назначение объекта недвижимости (офис, склад, магазин или др.)</t>
  </si>
  <si>
    <t>Адрес местонахождения</t>
  </si>
  <si>
    <t>Площадь объекта, кв.метров</t>
  </si>
  <si>
    <t>Балансовая стоимость (тыс.руб.)</t>
  </si>
  <si>
    <t>Обременения (аренда, залог)</t>
  </si>
  <si>
    <t>Права на земельный участок (отсутствуют, долгосрочная аренда, бессрочное пользование)</t>
  </si>
  <si>
    <t>Наименование</t>
  </si>
  <si>
    <t>Год выпуска</t>
  </si>
  <si>
    <t>2. В графе "Балансовая стоимость" указывается остаточная стоимость объекта на последнюю отчетную дату</t>
  </si>
  <si>
    <t>Дата окончания обременения</t>
  </si>
  <si>
    <t>1. Стоимость позиций, подлежащих расшифровке в данной форме, должна составлять не менее 5% общей стоимости основных средств компании на последнюю отчетную дату</t>
  </si>
  <si>
    <t xml:space="preserve">Наименование поставщика/покупателя (город)
</t>
  </si>
  <si>
    <t xml:space="preserve">Структура оплаты, в долях (доля конкретной формы оплаты в общей структуре оплаты конкретного контрагента).
</t>
  </si>
  <si>
    <t xml:space="preserve">Предоплата
</t>
  </si>
  <si>
    <t xml:space="preserve">Отсрочка
</t>
  </si>
  <si>
    <t>Продолжительность сотрудничества (месяцев)</t>
  </si>
  <si>
    <t>Доли поставщика/покупателя в общем объме поставок/закупок за последние 4 квартала</t>
  </si>
  <si>
    <t>Срок предоплаты (дней)</t>
  </si>
  <si>
    <t>Срок отсрочки (дней)</t>
  </si>
  <si>
    <t>2. По поставщикам/покупателям, имеющим долю в общем объеме поставок/закупок более 10% приложить копии текущих контрактов</t>
  </si>
  <si>
    <t>Дебиторская задолженность на __.__.__</t>
  </si>
  <si>
    <t>Дата возникновения</t>
  </si>
  <si>
    <t>Текущая сумма, тыс. руб.</t>
  </si>
  <si>
    <t>Сумма просрочки, тыс. руб.</t>
  </si>
  <si>
    <t>Покупатели и заказчики (стр. 241)</t>
  </si>
  <si>
    <t>Векселя к получению (стр. 242)</t>
  </si>
  <si>
    <t>Задолженность по взносам в уставный капитал (стр. 244)</t>
  </si>
  <si>
    <t>Авансы выданные (стр. 245)</t>
  </si>
  <si>
    <t>Прочие дебиторы (стр. 246)</t>
  </si>
  <si>
    <t>Кредиторская задолженность на __.__.__</t>
  </si>
  <si>
    <t>Поставщики и подрядчики (стр. 621)</t>
  </si>
  <si>
    <t>Прочие кредиторы (стр. 625)</t>
  </si>
  <si>
    <t>Векселя к уплате (стр. 626)</t>
  </si>
  <si>
    <t>Авансы полученные (стр. 627)</t>
  </si>
  <si>
    <t>Срок просрочки, дней</t>
  </si>
  <si>
    <t>Наименование кредитора</t>
  </si>
  <si>
    <t xml:space="preserve">Наименование дебитора </t>
  </si>
  <si>
    <t>Итого - тыс. руб.</t>
  </si>
  <si>
    <t>Итого - тыс. долларов США</t>
  </si>
  <si>
    <t>Кредитор / 
Лизингодатель
(город)</t>
  </si>
  <si>
    <t>Должник</t>
  </si>
  <si>
    <t>Вид обязательства</t>
  </si>
  <si>
    <t>Окончание срока действия обязательства</t>
  </si>
  <si>
    <t>Сумма обязательства</t>
  </si>
  <si>
    <t>Не взыскано по
поручительству / 
Текущая сумма задолженности по лизингу</t>
  </si>
  <si>
    <t>Отказ
от выплат</t>
  </si>
  <si>
    <t>Задержки
выплат</t>
  </si>
  <si>
    <t>Причины отказов
и задержек</t>
  </si>
  <si>
    <t xml:space="preserve"> количество</t>
  </si>
  <si>
    <t>Наименование
Банка-кредитора (город)</t>
  </si>
  <si>
    <t>Проц.
ст., %</t>
  </si>
  <si>
    <t xml:space="preserve">Обеспечение (наименование и сумма предмета залога, наименование залогодателя/поручителя)
</t>
  </si>
  <si>
    <t>Дата
выдачи</t>
  </si>
  <si>
    <t>Дата
возврата</t>
  </si>
  <si>
    <t>Просрочка</t>
  </si>
  <si>
    <t>Пролонгации</t>
  </si>
  <si>
    <t>Кредитная история за 2001-2003 года (погашенные кредиты, в т.ч. гарантии, аккредитивы)</t>
  </si>
  <si>
    <t>указывается общий лимит</t>
  </si>
  <si>
    <t>только для действующих кредитов
Сумма, срок, далее в скобках расшифровка - по основной сумме или по процентам. 
Расшифровать причиныпросрочки</t>
  </si>
  <si>
    <t>указать причины, сроки и количествопролонгации</t>
  </si>
  <si>
    <t>Действующие кредиты в других банках</t>
  </si>
  <si>
    <t>Приложение №1</t>
  </si>
  <si>
    <t>Положение на рынке</t>
  </si>
  <si>
    <t>Отрасль Заемщика:</t>
  </si>
  <si>
    <t>Основные категории товаров (родовое название группы однотипных товаров, по возможности указываются доли, а также наиболее значимая категория, в отношении которой заполняется остальная часть таблицы):</t>
  </si>
  <si>
    <t xml:space="preserve">Рынок (зона распространения торгового влияния Заемщика (один / несколько субъектов РФ, город, район и пр.)
</t>
  </si>
  <si>
    <t>Опыт работы на данном рынке, лет</t>
  </si>
  <si>
    <t xml:space="preserve">Доля рынка
в объеме
реализации, %
</t>
  </si>
  <si>
    <t xml:space="preserve">Оценка доли
Заемщика на
рынке, %
</t>
  </si>
  <si>
    <t xml:space="preserve">Наименование основных конкурентов (город)
</t>
  </si>
  <si>
    <t>Оценка доли
Конкурента
на рынке, %</t>
  </si>
  <si>
    <t>указать страну, город, р-он, обл.</t>
  </si>
  <si>
    <t>фактическое количество лет работы каждой компании на рынке</t>
  </si>
  <si>
    <t xml:space="preserve">Значительная (более 60%),
средняя (от 30 до 60%),
незначительная,
или указывается конкретная доля
</t>
  </si>
  <si>
    <t>Монопольная (более 60%),
высокая (от 30 до 60%),
средняя (от 5 до 30%),
незначительная,
или указывается конкретная доля в отношении рынка, обозначенного в графе "Рынок"</t>
  </si>
  <si>
    <t>Приложение №3</t>
  </si>
  <si>
    <t>Фактический владелец пакета</t>
  </si>
  <si>
    <t>Займы полученные на __.__.__</t>
  </si>
  <si>
    <t>Наименование
кредитора</t>
  </si>
  <si>
    <t>Аффилированность должнику (да/нет)</t>
  </si>
  <si>
    <t>Процентная
ставка, %</t>
  </si>
  <si>
    <t>Сумма займа</t>
  </si>
  <si>
    <t>Текущая сумма задолженности</t>
  </si>
  <si>
    <t>Займы в рублях</t>
  </si>
  <si>
    <t>Займы в долларах США</t>
  </si>
  <si>
    <t>Займы в евро</t>
  </si>
  <si>
    <t>Перед кем компания поручается / Кредитор и Залогодержатель / Лизингодатель / …</t>
  </si>
  <si>
    <t>3. Сумма долей всех указанных поставщиков, включая прочие, обязательно должна быть 100%. Аналогично по покупателям.</t>
  </si>
  <si>
    <t>1. В таблице приводятся данные о поставщиках/покупателях, занимающих не менее 5% в общем объеме поставок/закупок компании. Остальных покупателей/поставщиков допускается объединить в "прочие".</t>
  </si>
  <si>
    <t>Периоды, мес.</t>
  </si>
  <si>
    <t>Итого:</t>
  </si>
  <si>
    <t>Поступление денежных средств (1+2)</t>
  </si>
  <si>
    <t>Выручка, в том числе (1.1.+1.2.+1.3.)</t>
  </si>
  <si>
    <t>1.3.</t>
  </si>
  <si>
    <t>Финансирование (2.1.+2.2.)</t>
  </si>
  <si>
    <t>2.1.</t>
  </si>
  <si>
    <t>Получение кредита (2.1.1.+2.1.2.)</t>
  </si>
  <si>
    <t>2.1.1.</t>
  </si>
  <si>
    <t>2.1.2.</t>
  </si>
  <si>
    <t>…</t>
  </si>
  <si>
    <t>Собственные средства</t>
  </si>
  <si>
    <t>Расход денежных средств (3.1.+3.2.+3.3.+3.4)</t>
  </si>
  <si>
    <t>Производственные затраты, в том числе (3.1.1.+3.1.2.+3.1.3+3.1.4.)</t>
  </si>
  <si>
    <t>3.1.1</t>
  </si>
  <si>
    <t>3.1.2</t>
  </si>
  <si>
    <t xml:space="preserve">  …</t>
  </si>
  <si>
    <t>3.1.3.</t>
  </si>
  <si>
    <t>Непредвиденные расходы</t>
  </si>
  <si>
    <t>3.1.4.</t>
  </si>
  <si>
    <t>Итого Cash Flow от производства (1-3)</t>
  </si>
  <si>
    <t>3.2.</t>
  </si>
  <si>
    <t>Инвестиции</t>
  </si>
  <si>
    <t>Приобретение оборудования</t>
  </si>
  <si>
    <t>строительство</t>
  </si>
  <si>
    <t>….</t>
  </si>
  <si>
    <t>другие активы</t>
  </si>
  <si>
    <t>3.3.</t>
  </si>
  <si>
    <t>Обслуживание кредитов/займов (3.3.1.+3.3.2)</t>
  </si>
  <si>
    <t>3.3.1.</t>
  </si>
  <si>
    <t>Основной суммы</t>
  </si>
  <si>
    <t>3.3.2.</t>
  </si>
  <si>
    <t>Процентов в том числе</t>
  </si>
  <si>
    <t xml:space="preserve">… </t>
  </si>
  <si>
    <t>Справочно (для расчёта налога на прибыль):</t>
  </si>
  <si>
    <t>Лизинговые платежи</t>
  </si>
  <si>
    <t>лизинговый договор 1</t>
  </si>
  <si>
    <t>лизинговый договор 2</t>
  </si>
  <si>
    <t>…..</t>
  </si>
  <si>
    <t>ДС на начало периода</t>
  </si>
  <si>
    <t>Итого Cash Flow (0-3)</t>
  </si>
  <si>
    <t>Накопленный Cash Flow</t>
  </si>
  <si>
    <t>Справочно</t>
  </si>
  <si>
    <t>Cash Flow без доходов от проекта с кредитом</t>
  </si>
  <si>
    <t>Итого накопленным итогом CF без доходов от проекта</t>
  </si>
  <si>
    <t>ё</t>
  </si>
  <si>
    <t>Cash Flow от текущей деятельности без проекта</t>
  </si>
  <si>
    <t>Процентная ставка по кредиту АБ</t>
  </si>
  <si>
    <t>Погашение ежемес.-1 / ежекв.-2</t>
  </si>
  <si>
    <t>ставка, относимая на с/с</t>
  </si>
  <si>
    <t>Отсрочка, мес.</t>
  </si>
  <si>
    <t>срок кредита</t>
  </si>
  <si>
    <t>Точка безубыточности</t>
  </si>
  <si>
    <t>Коэффициент покрытия долга</t>
  </si>
  <si>
    <t>Прогноз движения денежных средств</t>
  </si>
  <si>
    <t>Банк 1</t>
  </si>
  <si>
    <t>Банк 2</t>
  </si>
  <si>
    <t>тыс. руб.</t>
  </si>
  <si>
    <t>тыс. дол.</t>
  </si>
  <si>
    <t>Банк 3</t>
  </si>
  <si>
    <t>Категория
(физ./юр. лицо, субъект РФ, муниципальное образование)</t>
  </si>
  <si>
    <t>Характер участия
(Активный (вмешательство в непосредственное управление, влияние на состав менеджмента), пассивный)</t>
  </si>
  <si>
    <t>Руководитель организации:</t>
  </si>
  <si>
    <t>Генеральный директор Иванов Иван Иванович</t>
  </si>
  <si>
    <t>Приложение № 1а</t>
  </si>
  <si>
    <t>Наименование покупателя</t>
  </si>
  <si>
    <t>Реализуемая продукция</t>
  </si>
  <si>
    <t>Объем поставок в год, тыс.руб.</t>
  </si>
  <si>
    <t>доля в общем объеме, %</t>
  </si>
  <si>
    <t>Условия расчетов по договору (___% предоплаты/ отсрочка платежа ___ дней/оплата по факту сдачи выполненных работ)</t>
  </si>
  <si>
    <t>Срок действия договора</t>
  </si>
  <si>
    <t xml:space="preserve"> </t>
  </si>
  <si>
    <t>Прочие, в количестве __ штук, объем договора с которыми не превышает___ тыс. руб.</t>
  </si>
  <si>
    <t>Итого</t>
  </si>
  <si>
    <t>Примечание: должны быть приведены данные в разрезе договоров с наиболее крупными покупателями (доля каждого в объеме покупок не менее 5%, совокупно не менее 50%), остальные общей суммой указываются в строке «Прочие». В случае отсутствия  контрагентов с долей более 5%, указываются 10 наиболее крупных договоров, остальные общей суммой указываются в строке «Прочие».</t>
  </si>
  <si>
    <t>Кредиты в банках, в т.ч. открытые лимиты кредитования, гарантии на</t>
  </si>
  <si>
    <t>График погашения</t>
  </si>
  <si>
    <t>За кого компания поручается / Заёмщик / Принципал / Лизингополучатель</t>
  </si>
  <si>
    <t>Забалансовые обязательства, в т.ч. поручительства, залоги, лизинговые операции, авали, индоссаменты, гарантии</t>
  </si>
  <si>
    <t>на</t>
  </si>
  <si>
    <t>Поруч-во, залог, лизинг, аваль, индоссамент, гарантия…</t>
  </si>
  <si>
    <t>Дата начала обязательства</t>
  </si>
  <si>
    <t>Выплачено по
поручительству / лизингу</t>
  </si>
  <si>
    <t xml:space="preserve">Для поручительства и гарантий: если обязательство вступило в силу и исполнено полностью или частично, указывается выплаченная сумма;
Для лизинга: сколько всего выплачено по лизингу (с учётом авансов)
</t>
  </si>
  <si>
    <t>Для лизинга: полная сумма договора лизинга, включая авансы</t>
  </si>
  <si>
    <t>При поручительстве/гарантии - если обязательство вступило в силу, но не исполнено вообще, указывается сумма обязательства, если исполнено частично, указывается невыплаченная сумма; 
для лизинга - сумма невыплаченных лизинговых платежей (включая выкупную ст-ть) до конца срока</t>
  </si>
  <si>
    <t>График лизинговых платежей</t>
  </si>
  <si>
    <t>Сумма, тыс. (валюта)</t>
  </si>
  <si>
    <t>Текущая сумма, тыс. (валюта)</t>
  </si>
  <si>
    <t>Вид
продукта*</t>
  </si>
  <si>
    <t>*Виды продукта: кредит (к), невозобновляемая кредитная линия (нкл), возбновляемая кредитная линия (кл), овердрафт (овер.)</t>
  </si>
  <si>
    <t>Оборудование/транспортные средства/прочее</t>
  </si>
  <si>
    <t>3. В графе "Рыночная стоимость" указывается текущая стоимость объекта по данным компании, либо независимого оценщика (если известна)</t>
  </si>
  <si>
    <t>Аффилированные компании:</t>
  </si>
  <si>
    <t>Cash Flow statement (actual / forecast)</t>
  </si>
  <si>
    <t>(тыс. руб./дол./....)</t>
  </si>
  <si>
    <t>Данные об объемах договоров на текущий и следующий год, заключенных с  покупателями</t>
  </si>
  <si>
    <t>Итого стр. 240</t>
  </si>
  <si>
    <t>Покупатели и заказчики (стр. 231)</t>
  </si>
  <si>
    <t>Векселя к получению (стр. 232)</t>
  </si>
  <si>
    <t>задолженность дочерних и зависимых обществ  (стр. 233)</t>
  </si>
  <si>
    <t>Авансы выданные (стр. 234)</t>
  </si>
  <si>
    <t>Прочие дебиторы (стр. 235)</t>
  </si>
  <si>
    <t>Итого стр. 230</t>
  </si>
  <si>
    <t>Арендатор</t>
  </si>
  <si>
    <t>Тип вагона</t>
  </si>
  <si>
    <t xml:space="preserve">Модель вагона </t>
  </si>
  <si>
    <t>Кол-во</t>
  </si>
  <si>
    <t>Приложение № 2</t>
  </si>
  <si>
    <t>Приложение № 3</t>
  </si>
  <si>
    <t>Арендная ставка в сутки, без НДС, руб.</t>
  </si>
  <si>
    <t>Наименование арендатора/лизинговой компании</t>
  </si>
  <si>
    <t>Средняя доходность на вагон, без НДС, руб.</t>
  </si>
  <si>
    <t xml:space="preserve">Заказчик </t>
  </si>
  <si>
    <t>Приложение № 4</t>
  </si>
  <si>
    <t>Парк вагонов на текущую дату с доходными ставками:</t>
  </si>
  <si>
    <t>Парк вагонов на текущую дату с арендными ставками:</t>
  </si>
  <si>
    <t>Справка о Вагонном парке на текущую дату:</t>
  </si>
  <si>
    <t>Автодороги</t>
  </si>
  <si>
    <t>НДС</t>
  </si>
  <si>
    <t>Налоги</t>
  </si>
  <si>
    <t>на прибыль</t>
  </si>
  <si>
    <t>на имущество</t>
  </si>
  <si>
    <t>прочие</t>
  </si>
  <si>
    <t>тепло</t>
  </si>
  <si>
    <t>ФОТ с начислением</t>
  </si>
  <si>
    <t>Ремонт и содержание помещений</t>
  </si>
  <si>
    <t>реклама</t>
  </si>
  <si>
    <t>Сырье и материалы/товары</t>
  </si>
  <si>
    <t>Затраты по проектной деятельности</t>
  </si>
  <si>
    <t>Затраты по текущей деятельности</t>
  </si>
  <si>
    <t>приобретение сырья/мат-лов/товаров</t>
  </si>
  <si>
    <t>деят-ть 1</t>
  </si>
  <si>
    <t>деят-ть 2</t>
  </si>
  <si>
    <t>зарплата с начислениями</t>
  </si>
  <si>
    <t>аренда</t>
  </si>
  <si>
    <t>Затраты на рекламу</t>
  </si>
  <si>
    <t>……</t>
  </si>
  <si>
    <t>на закупку оборудования</t>
  </si>
  <si>
    <t>на ….</t>
  </si>
  <si>
    <t>от текущей деятельности</t>
  </si>
  <si>
    <t>от проектной деятельности</t>
  </si>
  <si>
    <t>прочие доходы</t>
  </si>
  <si>
    <r>
      <t>Цель вложений</t>
    </r>
    <r>
      <rPr>
        <b/>
        <sz val="10"/>
        <rFont val="Arial"/>
        <family val="2"/>
        <charset val="204"/>
      </rPr>
      <t>*</t>
    </r>
  </si>
  <si>
    <r>
      <t>Дата приобретения ценных бумаг</t>
    </r>
    <r>
      <rPr>
        <b/>
        <sz val="10"/>
        <rFont val="Arial"/>
        <family val="2"/>
        <charset val="204"/>
      </rPr>
      <t>*</t>
    </r>
  </si>
  <si>
    <r>
      <t>Процентная ставка/ставка купонных выплат</t>
    </r>
    <r>
      <rPr>
        <b/>
        <sz val="10"/>
        <rFont val="Arial"/>
        <family val="2"/>
        <charset val="204"/>
      </rPr>
      <t>*</t>
    </r>
  </si>
  <si>
    <r>
      <t>Цель приобретения ценных бумаг</t>
    </r>
    <r>
      <rPr>
        <b/>
        <sz val="10"/>
        <rFont val="Arial"/>
        <family val="2"/>
        <charset val="204"/>
      </rPr>
      <t>*</t>
    </r>
  </si>
  <si>
    <r>
      <t>2. "</t>
    </r>
    <r>
      <rPr>
        <i/>
        <sz val="10"/>
        <rFont val="Arial"/>
        <family val="2"/>
        <charset val="204"/>
      </rPr>
      <t>*</t>
    </r>
    <r>
      <rPr>
        <i/>
        <sz val="8"/>
        <rFont val="Arial"/>
        <family val="2"/>
        <charset val="204"/>
      </rPr>
      <t>" помечены поля, отсутствие информации по которым допускается.</t>
    </r>
  </si>
  <si>
    <t xml:space="preserve">Обеспечение (наименование          и стоимость предмета залога, наименование поручителя/залогодателя)
</t>
  </si>
  <si>
    <r>
      <t>Рыночная стоимость (тыс.руб.)</t>
    </r>
    <r>
      <rPr>
        <b/>
        <sz val="10"/>
        <rFont val="Arial"/>
        <family val="2"/>
        <charset val="204"/>
      </rPr>
      <t>*</t>
    </r>
  </si>
  <si>
    <r>
      <t>4. "</t>
    </r>
    <r>
      <rPr>
        <b/>
        <i/>
        <sz val="10"/>
        <rFont val="Arial"/>
        <family val="2"/>
        <charset val="204"/>
      </rPr>
      <t>*</t>
    </r>
    <r>
      <rPr>
        <i/>
        <sz val="8"/>
        <rFont val="Arial"/>
        <family val="2"/>
        <charset val="204"/>
      </rPr>
      <t>" помечены поля, отсутствие информаии по которым допускается</t>
    </r>
  </si>
  <si>
    <t xml:space="preserve">Просьба в явном виде указать, являются обороты "грязными" или "очищенными":
- если обороты очищены, то они должны отражать только поступления от покупателей, т. е. "очищены от внутренних перебросок по счетам, конвертаций, полученных кредитов и займов и . д.);
- "грязные" обороты отражают общий приход на счета компании
</t>
  </si>
  <si>
    <t>Доля в УК, %</t>
  </si>
  <si>
    <t>Наименование/ФИО акционера</t>
  </si>
  <si>
    <t>Город</t>
  </si>
  <si>
    <t>Собственные / арендованные / в лизинге</t>
  </si>
  <si>
    <t>погашение кредита 1</t>
  </si>
  <si>
    <t>погашение кредита 2</t>
  </si>
  <si>
    <t>по кредиту 1</t>
  </si>
  <si>
    <t>по кредиту 2</t>
  </si>
  <si>
    <t>выплач. из себестоимости</t>
  </si>
  <si>
    <t>выплач. из прибыли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</si>
</sst>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.0"/>
    <numFmt numFmtId="165" formatCode="0.0%"/>
    <numFmt numFmtId="166" formatCode="mmm\ yy"/>
    <numFmt numFmtId="167" formatCode="0.0_);[Red]\(0.0\)"/>
    <numFmt numFmtId="169" formatCode="d/m/yy;@"/>
  </numFmts>
  <fonts count="47">
    <font>
      <sz val="10"/>
      <name val="Arial Cyr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8"/>
      <name val="Arial Cyr"/>
      <family val="2"/>
      <charset val="204"/>
    </font>
    <font>
      <i/>
      <sz val="8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81"/>
      <name val="Times New Roman Cyr"/>
      <family val="1"/>
      <charset val="204"/>
    </font>
    <font>
      <sz val="8"/>
      <color indexed="81"/>
      <name val="Tahoma"/>
      <family val="2"/>
      <charset val="204"/>
    </font>
    <font>
      <i/>
      <sz val="10"/>
      <name val="Arial Cyr"/>
      <charset val="204"/>
    </font>
    <font>
      <b/>
      <sz val="10"/>
      <color indexed="81"/>
      <name val="Times New Roman Cyr"/>
      <family val="1"/>
      <charset val="204"/>
    </font>
    <font>
      <sz val="10"/>
      <color indexed="81"/>
      <name val="Tahoma"/>
      <family val="2"/>
      <charset val="204"/>
    </font>
    <font>
      <sz val="8"/>
      <name val="Tahoma"/>
      <family val="2"/>
      <charset val="204"/>
    </font>
    <font>
      <i/>
      <sz val="8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1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b/>
      <sz val="8"/>
      <color theme="0"/>
      <name val="Arial Cyr"/>
      <charset val="204"/>
    </font>
    <font>
      <sz val="8"/>
      <color theme="0"/>
      <name val="Arial Cyr"/>
      <charset val="204"/>
    </font>
    <font>
      <b/>
      <sz val="8"/>
      <color theme="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name val="Arial"/>
      <family val="2"/>
      <charset val="204"/>
    </font>
    <font>
      <i/>
      <u/>
      <sz val="8"/>
      <name val="Arial"/>
      <family val="2"/>
      <charset val="204"/>
    </font>
    <font>
      <b/>
      <sz val="13"/>
      <name val="Arial"/>
      <family val="2"/>
      <charset val="204"/>
    </font>
    <font>
      <sz val="9"/>
      <name val="Arial"/>
      <family val="2"/>
      <charset val="204"/>
    </font>
    <font>
      <sz val="8"/>
      <color indexed="20"/>
      <name val="Arial"/>
      <family val="2"/>
      <charset val="204"/>
    </font>
    <font>
      <b/>
      <sz val="9"/>
      <color theme="0"/>
      <name val="Arial"/>
      <family val="2"/>
      <charset val="204"/>
    </font>
    <font>
      <sz val="12"/>
      <name val="Arial"/>
      <family val="2"/>
      <charset val="204"/>
    </font>
    <font>
      <b/>
      <u/>
      <sz val="10"/>
      <color indexed="12"/>
      <name val="Arial"/>
      <family val="2"/>
      <charset val="204"/>
    </font>
    <font>
      <sz val="10"/>
      <color indexed="20"/>
      <name val="Arial"/>
      <family val="2"/>
      <charset val="204"/>
    </font>
    <font>
      <b/>
      <u/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2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DDEDF"/>
        <bgColor indexed="64"/>
      </patternFill>
    </fill>
    <fill>
      <gradientFill>
        <stop position="0">
          <color rgb="FF9E2119"/>
        </stop>
        <stop position="1">
          <color rgb="FFEE3124"/>
        </stop>
      </gradientFill>
    </fill>
    <fill>
      <gradientFill>
        <stop position="0">
          <color rgb="FFEE3124"/>
        </stop>
        <stop position="1">
          <color rgb="FFEE3124"/>
        </stop>
      </gradientFill>
    </fill>
    <fill>
      <patternFill patternType="solid">
        <fgColor rgb="FFEE3124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rgb="FFEE3124"/>
        </stop>
        <stop position="1">
          <color rgb="FFEE3124"/>
        </stop>
      </gradientFill>
    </fill>
  </fills>
  <borders count="6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0" xfId="0" applyFont="1"/>
    <xf numFmtId="17" fontId="0" fillId="0" borderId="0" xfId="0" applyNumberFormat="1"/>
    <xf numFmtId="0" fontId="0" fillId="0" borderId="0" xfId="0" applyBorder="1"/>
    <xf numFmtId="0" fontId="15" fillId="0" borderId="0" xfId="0" applyFont="1"/>
    <xf numFmtId="0" fontId="16" fillId="0" borderId="0" xfId="0" applyFont="1"/>
    <xf numFmtId="0" fontId="17" fillId="0" borderId="0" xfId="0" applyFont="1" applyBorder="1"/>
    <xf numFmtId="0" fontId="16" fillId="0" borderId="0" xfId="0" applyFont="1" applyBorder="1"/>
    <xf numFmtId="0" fontId="15" fillId="0" borderId="0" xfId="0" applyFont="1" applyBorder="1"/>
    <xf numFmtId="164" fontId="15" fillId="0" borderId="0" xfId="0" applyNumberFormat="1" applyFont="1" applyFill="1" applyBorder="1"/>
    <xf numFmtId="164" fontId="15" fillId="0" borderId="0" xfId="0" applyNumberFormat="1" applyFont="1" applyBorder="1"/>
    <xf numFmtId="164" fontId="16" fillId="0" borderId="0" xfId="0" applyNumberFormat="1" applyFont="1" applyBorder="1"/>
    <xf numFmtId="0" fontId="15" fillId="0" borderId="0" xfId="0" applyNumberFormat="1" applyFont="1" applyBorder="1" applyAlignment="1">
      <alignment vertical="top" wrapText="1"/>
    </xf>
    <xf numFmtId="0" fontId="20" fillId="0" borderId="0" xfId="0" applyFont="1" applyBorder="1"/>
    <xf numFmtId="165" fontId="15" fillId="0" borderId="0" xfId="0" applyNumberFormat="1" applyFont="1" applyBorder="1"/>
    <xf numFmtId="0" fontId="16" fillId="0" borderId="0" xfId="0" applyFont="1" applyAlignment="1">
      <alignment horizontal="right"/>
    </xf>
    <xf numFmtId="164" fontId="15" fillId="0" borderId="0" xfId="1" applyNumberFormat="1" applyFont="1" applyFill="1" applyBorder="1" applyAlignment="1"/>
    <xf numFmtId="164" fontId="21" fillId="0" borderId="0" xfId="0" applyNumberFormat="1" applyFont="1" applyBorder="1"/>
    <xf numFmtId="0" fontId="20" fillId="0" borderId="0" xfId="0" applyFont="1"/>
    <xf numFmtId="0" fontId="23" fillId="0" borderId="0" xfId="0" applyFont="1"/>
    <xf numFmtId="0" fontId="25" fillId="0" borderId="0" xfId="0" applyFont="1"/>
    <xf numFmtId="3" fontId="16" fillId="0" borderId="0" xfId="0" applyNumberFormat="1" applyFont="1" applyFill="1" applyBorder="1"/>
    <xf numFmtId="3" fontId="16" fillId="0" borderId="0" xfId="0" applyNumberFormat="1" applyFont="1" applyBorder="1"/>
    <xf numFmtId="1" fontId="16" fillId="4" borderId="0" xfId="0" applyNumberFormat="1" applyFont="1" applyFill="1" applyBorder="1" applyAlignment="1">
      <alignment horizontal="center"/>
    </xf>
    <xf numFmtId="166" fontId="16" fillId="4" borderId="0" xfId="0" applyNumberFormat="1" applyFont="1" applyFill="1" applyBorder="1" applyAlignment="1">
      <alignment horizontal="center"/>
    </xf>
    <xf numFmtId="1" fontId="29" fillId="4" borderId="0" xfId="0" applyNumberFormat="1" applyFont="1" applyFill="1" applyBorder="1" applyAlignment="1">
      <alignment horizontal="center"/>
    </xf>
    <xf numFmtId="166" fontId="29" fillId="4" borderId="0" xfId="0" applyNumberFormat="1" applyFont="1" applyFill="1" applyBorder="1" applyAlignment="1">
      <alignment horizontal="center"/>
    </xf>
    <xf numFmtId="0" fontId="16" fillId="4" borderId="0" xfId="0" applyFont="1" applyFill="1" applyBorder="1"/>
    <xf numFmtId="164" fontId="16" fillId="4" borderId="0" xfId="0" applyNumberFormat="1" applyFont="1" applyFill="1" applyBorder="1"/>
    <xf numFmtId="0" fontId="27" fillId="5" borderId="0" xfId="0" applyFont="1" applyFill="1" applyBorder="1"/>
    <xf numFmtId="164" fontId="27" fillId="6" borderId="0" xfId="0" applyNumberFormat="1" applyFont="1" applyFill="1" applyBorder="1" applyAlignment="1">
      <alignment horizontal="center"/>
    </xf>
    <xf numFmtId="164" fontId="27" fillId="6" borderId="0" xfId="0" applyNumberFormat="1" applyFont="1" applyFill="1" applyBorder="1"/>
    <xf numFmtId="164" fontId="15" fillId="4" borderId="0" xfId="0" applyNumberFormat="1" applyFont="1" applyFill="1" applyBorder="1"/>
    <xf numFmtId="0" fontId="27" fillId="5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wrapText="1"/>
    </xf>
    <xf numFmtId="3" fontId="16" fillId="4" borderId="0" xfId="0" applyNumberFormat="1" applyFont="1" applyFill="1" applyBorder="1"/>
    <xf numFmtId="0" fontId="15" fillId="0" borderId="0" xfId="0" applyFont="1" applyFill="1" applyBorder="1"/>
    <xf numFmtId="0" fontId="15" fillId="0" borderId="0" xfId="0" applyFont="1" applyFill="1"/>
    <xf numFmtId="0" fontId="16" fillId="0" borderId="0" xfId="0" applyFont="1" applyFill="1" applyBorder="1"/>
    <xf numFmtId="0" fontId="16" fillId="0" borderId="0" xfId="0" applyNumberFormat="1" applyFont="1" applyBorder="1" applyAlignment="1">
      <alignment vertical="top" wrapText="1"/>
    </xf>
    <xf numFmtId="164" fontId="16" fillId="0" borderId="0" xfId="0" applyNumberFormat="1" applyFont="1" applyFill="1" applyBorder="1"/>
    <xf numFmtId="0" fontId="26" fillId="5" borderId="0" xfId="0" applyFont="1" applyFill="1" applyBorder="1"/>
    <xf numFmtId="164" fontId="26" fillId="6" borderId="0" xfId="0" applyNumberFormat="1" applyFont="1" applyFill="1" applyBorder="1"/>
    <xf numFmtId="3" fontId="26" fillId="6" borderId="0" xfId="0" applyNumberFormat="1" applyFont="1" applyFill="1" applyBorder="1"/>
    <xf numFmtId="0" fontId="15" fillId="0" borderId="0" xfId="0" applyNumberFormat="1" applyFont="1" applyFill="1" applyBorder="1" applyAlignment="1">
      <alignment vertical="top" wrapText="1"/>
    </xf>
    <xf numFmtId="0" fontId="16" fillId="4" borderId="0" xfId="0" applyFont="1" applyFill="1" applyBorder="1" applyAlignment="1">
      <alignment horizontal="center"/>
    </xf>
    <xf numFmtId="3" fontId="15" fillId="0" borderId="0" xfId="0" applyNumberFormat="1" applyFont="1" applyFill="1" applyBorder="1"/>
    <xf numFmtId="0" fontId="16" fillId="0" borderId="0" xfId="0" applyFont="1" applyFill="1"/>
    <xf numFmtId="167" fontId="17" fillId="0" borderId="0" xfId="0" applyNumberFormat="1" applyFont="1" applyBorder="1"/>
    <xf numFmtId="167" fontId="27" fillId="5" borderId="0" xfId="0" applyNumberFormat="1" applyFont="1" applyFill="1" applyBorder="1"/>
    <xf numFmtId="164" fontId="28" fillId="6" borderId="0" xfId="1" applyNumberFormat="1" applyFont="1" applyFill="1" applyBorder="1" applyAlignment="1"/>
    <xf numFmtId="167" fontId="17" fillId="4" borderId="0" xfId="0" applyNumberFormat="1" applyFont="1" applyFill="1" applyBorder="1"/>
    <xf numFmtId="164" fontId="15" fillId="4" borderId="0" xfId="1" applyNumberFormat="1" applyFont="1" applyFill="1" applyBorder="1" applyAlignment="1"/>
    <xf numFmtId="3" fontId="26" fillId="9" borderId="0" xfId="0" applyNumberFormat="1" applyFont="1" applyFill="1" applyBorder="1"/>
    <xf numFmtId="0" fontId="22" fillId="0" borderId="0" xfId="0" applyFont="1" applyBorder="1"/>
    <xf numFmtId="0" fontId="15" fillId="0" borderId="0" xfId="0" applyFont="1" applyBorder="1" applyAlignment="1">
      <alignment horizontal="left"/>
    </xf>
    <xf numFmtId="0" fontId="16" fillId="0" borderId="0" xfId="0" applyFont="1" applyBorder="1" applyAlignment="1">
      <alignment horizontal="right"/>
    </xf>
    <xf numFmtId="167" fontId="15" fillId="0" borderId="0" xfId="0" applyNumberFormat="1" applyFont="1" applyBorder="1"/>
    <xf numFmtId="3" fontId="15" fillId="0" borderId="0" xfId="0" applyNumberFormat="1" applyFont="1" applyBorder="1"/>
    <xf numFmtId="9" fontId="15" fillId="0" borderId="0" xfId="0" applyNumberFormat="1" applyFont="1" applyBorder="1"/>
    <xf numFmtId="4" fontId="15" fillId="0" borderId="0" xfId="0" applyNumberFormat="1" applyFont="1" applyBorder="1"/>
    <xf numFmtId="0" fontId="15" fillId="0" borderId="0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167" fontId="17" fillId="0" borderId="0" xfId="0" applyNumberFormat="1" applyFont="1" applyBorder="1" applyAlignment="1">
      <alignment horizontal="right"/>
    </xf>
    <xf numFmtId="167" fontId="16" fillId="0" borderId="0" xfId="0" applyNumberFormat="1" applyFont="1" applyBorder="1" applyAlignment="1">
      <alignment horizontal="right"/>
    </xf>
    <xf numFmtId="0" fontId="14" fillId="4" borderId="0" xfId="0" applyFont="1" applyFill="1" applyAlignment="1">
      <alignment vertical="center"/>
    </xf>
    <xf numFmtId="0" fontId="23" fillId="0" borderId="0" xfId="0" applyFont="1" applyFill="1"/>
    <xf numFmtId="0" fontId="33" fillId="0" borderId="0" xfId="0" applyFont="1" applyFill="1"/>
    <xf numFmtId="0" fontId="32" fillId="5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left"/>
    </xf>
    <xf numFmtId="0" fontId="33" fillId="4" borderId="0" xfId="0" applyFont="1" applyFill="1" applyBorder="1"/>
    <xf numFmtId="0" fontId="3" fillId="0" borderId="0" xfId="0" applyFont="1" applyBorder="1"/>
    <xf numFmtId="0" fontId="5" fillId="4" borderId="0" xfId="0" applyFont="1" applyFill="1" applyBorder="1"/>
    <xf numFmtId="0" fontId="3" fillId="4" borderId="0" xfId="0" applyFont="1" applyFill="1" applyBorder="1"/>
    <xf numFmtId="0" fontId="30" fillId="3" borderId="0" xfId="0" applyFont="1" applyFill="1" applyBorder="1"/>
    <xf numFmtId="0" fontId="31" fillId="3" borderId="0" xfId="0" applyFont="1" applyFill="1" applyBorder="1"/>
    <xf numFmtId="0" fontId="32" fillId="6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/>
    </xf>
    <xf numFmtId="0" fontId="31" fillId="0" borderId="0" xfId="0" applyFont="1"/>
    <xf numFmtId="0" fontId="32" fillId="9" borderId="0" xfId="0" applyFont="1" applyFill="1" applyBorder="1" applyAlignment="1">
      <alignment horizontal="left" vertical="center" wrapText="1"/>
    </xf>
    <xf numFmtId="0" fontId="32" fillId="6" borderId="0" xfId="0" applyFont="1" applyFill="1" applyBorder="1" applyAlignment="1">
      <alignment horizontal="left" vertical="center" wrapText="1"/>
    </xf>
    <xf numFmtId="0" fontId="34" fillId="0" borderId="0" xfId="0" applyFont="1"/>
    <xf numFmtId="0" fontId="33" fillId="0" borderId="0" xfId="0" applyFont="1"/>
    <xf numFmtId="0" fontId="33" fillId="0" borderId="0" xfId="0" applyFont="1" applyBorder="1"/>
    <xf numFmtId="0" fontId="35" fillId="0" borderId="0" xfId="0" applyFont="1"/>
    <xf numFmtId="0" fontId="32" fillId="5" borderId="0" xfId="0" applyFont="1" applyFill="1" applyAlignment="1">
      <alignment horizontal="right"/>
    </xf>
    <xf numFmtId="0" fontId="23" fillId="4" borderId="0" xfId="0" applyFont="1" applyFill="1" applyBorder="1" applyAlignment="1">
      <alignment horizontal="center" vertical="center" wrapText="1"/>
    </xf>
    <xf numFmtId="0" fontId="33" fillId="0" borderId="1" xfId="0" applyFont="1" applyBorder="1"/>
    <xf numFmtId="0" fontId="33" fillId="0" borderId="2" xfId="0" applyFont="1" applyBorder="1"/>
    <xf numFmtId="0" fontId="23" fillId="0" borderId="0" xfId="0" applyFont="1" applyBorder="1"/>
    <xf numFmtId="0" fontId="34" fillId="0" borderId="0" xfId="0" applyFont="1" applyFill="1" applyBorder="1" applyAlignment="1">
      <alignment horizontal="center"/>
    </xf>
    <xf numFmtId="0" fontId="33" fillId="0" borderId="0" xfId="0" applyFont="1" applyFill="1" applyBorder="1"/>
    <xf numFmtId="0" fontId="32" fillId="5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left" vertical="top" wrapText="1"/>
    </xf>
    <xf numFmtId="165" fontId="32" fillId="6" borderId="0" xfId="0" applyNumberFormat="1" applyFont="1" applyFill="1" applyBorder="1" applyAlignment="1">
      <alignment horizontal="left" vertical="center" wrapText="1"/>
    </xf>
    <xf numFmtId="0" fontId="32" fillId="6" borderId="0" xfId="0" applyNumberFormat="1" applyFont="1" applyFill="1" applyBorder="1" applyAlignment="1">
      <alignment horizontal="left" vertical="center" wrapText="1"/>
    </xf>
    <xf numFmtId="3" fontId="32" fillId="6" borderId="0" xfId="0" applyNumberFormat="1" applyFont="1" applyFill="1" applyBorder="1" applyAlignment="1">
      <alignment horizontal="left" vertical="center" wrapText="1"/>
    </xf>
    <xf numFmtId="0" fontId="38" fillId="0" borderId="0" xfId="0" applyFont="1" applyFill="1" applyBorder="1"/>
    <xf numFmtId="0" fontId="21" fillId="0" borderId="0" xfId="0" applyFont="1" applyFill="1" applyBorder="1"/>
    <xf numFmtId="0" fontId="40" fillId="5" borderId="0" xfId="0" applyFont="1" applyFill="1" applyBorder="1" applyAlignment="1">
      <alignment horizontal="left" vertical="center" wrapText="1"/>
    </xf>
    <xf numFmtId="0" fontId="40" fillId="6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top" wrapText="1"/>
    </xf>
    <xf numFmtId="17" fontId="16" fillId="4" borderId="0" xfId="0" applyNumberFormat="1" applyFont="1" applyFill="1" applyBorder="1" applyAlignment="1">
      <alignment horizontal="center"/>
    </xf>
    <xf numFmtId="0" fontId="39" fillId="0" borderId="0" xfId="0" applyFont="1" applyFill="1" applyBorder="1" applyAlignment="1">
      <alignment horizontal="left" vertical="top" wrapText="1"/>
    </xf>
    <xf numFmtId="165" fontId="39" fillId="0" borderId="0" xfId="0" applyNumberFormat="1" applyFont="1" applyFill="1" applyBorder="1" applyAlignment="1">
      <alignment horizontal="center" vertical="top" wrapText="1"/>
    </xf>
    <xf numFmtId="0" fontId="39" fillId="0" borderId="0" xfId="0" applyNumberFormat="1" applyFont="1" applyFill="1" applyBorder="1" applyAlignment="1">
      <alignment horizontal="center" vertical="top" wrapText="1"/>
    </xf>
    <xf numFmtId="3" fontId="34" fillId="0" borderId="0" xfId="0" applyNumberFormat="1" applyFont="1" applyFill="1" applyBorder="1" applyAlignment="1">
      <alignment horizontal="left" vertical="top" wrapText="1"/>
    </xf>
    <xf numFmtId="3" fontId="39" fillId="0" borderId="0" xfId="0" applyNumberFormat="1" applyFont="1" applyFill="1" applyBorder="1" applyAlignment="1">
      <alignment horizontal="right" vertical="top" wrapText="1"/>
    </xf>
    <xf numFmtId="0" fontId="34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165" fontId="38" fillId="0" borderId="0" xfId="0" applyNumberFormat="1" applyFont="1" applyFill="1" applyBorder="1" applyAlignment="1">
      <alignment horizontal="center" vertical="top" wrapText="1"/>
    </xf>
    <xf numFmtId="0" fontId="21" fillId="0" borderId="0" xfId="0" applyNumberFormat="1" applyFont="1" applyFill="1" applyBorder="1" applyAlignment="1">
      <alignment horizontal="center" vertical="top" wrapText="1"/>
    </xf>
    <xf numFmtId="3" fontId="21" fillId="0" borderId="0" xfId="0" applyNumberFormat="1" applyFont="1" applyFill="1" applyBorder="1" applyAlignment="1">
      <alignment horizontal="right" vertical="top" wrapText="1"/>
    </xf>
    <xf numFmtId="3" fontId="21" fillId="0" borderId="0" xfId="0" applyNumberFormat="1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3" fontId="21" fillId="0" borderId="0" xfId="0" applyNumberFormat="1" applyFont="1" applyFill="1" applyBorder="1"/>
    <xf numFmtId="16" fontId="21" fillId="0" borderId="0" xfId="0" applyNumberFormat="1" applyFont="1" applyFill="1" applyBorder="1" applyAlignment="1">
      <alignment horizontal="center" vertical="top" wrapText="1"/>
    </xf>
    <xf numFmtId="0" fontId="16" fillId="4" borderId="0" xfId="0" applyFont="1" applyFill="1" applyBorder="1" applyAlignment="1">
      <alignment horizontal="left" vertical="top" wrapText="1"/>
    </xf>
    <xf numFmtId="0" fontId="24" fillId="4" borderId="0" xfId="0" applyFont="1" applyFill="1" applyBorder="1" applyAlignment="1">
      <alignment horizontal="center" vertical="top" wrapText="1"/>
    </xf>
    <xf numFmtId="3" fontId="16" fillId="4" borderId="0" xfId="0" applyNumberFormat="1" applyFont="1" applyFill="1" applyBorder="1" applyAlignment="1">
      <alignment horizontal="right" vertical="top" wrapText="1"/>
    </xf>
    <xf numFmtId="17" fontId="21" fillId="0" borderId="0" xfId="0" applyNumberFormat="1" applyFont="1" applyFill="1" applyBorder="1" applyAlignment="1">
      <alignment horizontal="center" vertical="top" wrapText="1"/>
    </xf>
    <xf numFmtId="0" fontId="16" fillId="4" borderId="0" xfId="0" applyFont="1" applyFill="1" applyBorder="1" applyAlignment="1">
      <alignment horizontal="center" vertical="top" wrapText="1"/>
    </xf>
    <xf numFmtId="0" fontId="26" fillId="3" borderId="0" xfId="0" applyFont="1" applyFill="1" applyBorder="1" applyAlignment="1">
      <alignment horizontal="center"/>
    </xf>
    <xf numFmtId="17" fontId="26" fillId="3" borderId="0" xfId="0" applyNumberFormat="1" applyFont="1" applyFill="1" applyBorder="1" applyAlignment="1">
      <alignment horizontal="center"/>
    </xf>
    <xf numFmtId="3" fontId="26" fillId="3" borderId="0" xfId="0" applyNumberFormat="1" applyFont="1" applyFill="1" applyBorder="1"/>
    <xf numFmtId="0" fontId="37" fillId="0" borderId="0" xfId="0" applyFont="1" applyFill="1" applyBorder="1"/>
    <xf numFmtId="14" fontId="18" fillId="0" borderId="0" xfId="0" applyNumberFormat="1" applyFont="1" applyFill="1" applyBorder="1"/>
    <xf numFmtId="0" fontId="26" fillId="3" borderId="0" xfId="0" applyFont="1" applyFill="1" applyBorder="1"/>
    <xf numFmtId="0" fontId="40" fillId="3" borderId="0" xfId="0" applyFont="1" applyFill="1" applyBorder="1"/>
    <xf numFmtId="0" fontId="28" fillId="0" borderId="0" xfId="0" applyFont="1" applyFill="1" applyBorder="1"/>
    <xf numFmtId="3" fontId="21" fillId="2" borderId="4" xfId="0" applyNumberFormat="1" applyFont="1" applyFill="1" applyBorder="1"/>
    <xf numFmtId="3" fontId="15" fillId="2" borderId="3" xfId="0" applyNumberFormat="1" applyFont="1" applyFill="1" applyBorder="1"/>
    <xf numFmtId="0" fontId="41" fillId="0" borderId="0" xfId="0" applyFont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wrapText="1"/>
    </xf>
    <xf numFmtId="0" fontId="15" fillId="0" borderId="0" xfId="0" applyFont="1" applyBorder="1" applyAlignment="1">
      <alignment wrapText="1"/>
    </xf>
    <xf numFmtId="0" fontId="16" fillId="0" borderId="0" xfId="0" applyFont="1" applyFill="1" applyBorder="1" applyAlignment="1">
      <alignment horizontal="right" wrapText="1"/>
    </xf>
    <xf numFmtId="14" fontId="42" fillId="0" borderId="0" xfId="0" applyNumberFormat="1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26" fillId="5" borderId="0" xfId="0" applyFont="1" applyFill="1" applyBorder="1" applyAlignment="1">
      <alignment horizontal="center" vertical="center" wrapText="1"/>
    </xf>
    <xf numFmtId="0" fontId="26" fillId="9" borderId="0" xfId="0" applyFont="1" applyFill="1" applyBorder="1" applyAlignment="1">
      <alignment horizontal="center" vertical="center" wrapText="1"/>
    </xf>
    <xf numFmtId="14" fontId="34" fillId="0" borderId="0" xfId="0" applyNumberFormat="1" applyFont="1" applyFill="1" applyBorder="1" applyAlignment="1">
      <alignment horizontal="left" vertical="top" wrapText="1"/>
    </xf>
    <xf numFmtId="0" fontId="43" fillId="0" borderId="0" xfId="0" applyFont="1" applyFill="1" applyBorder="1" applyAlignment="1">
      <alignment horizontal="center" vertical="top" wrapText="1"/>
    </xf>
    <xf numFmtId="169" fontId="15" fillId="0" borderId="0" xfId="0" applyNumberFormat="1" applyFont="1" applyFill="1" applyBorder="1" applyAlignment="1">
      <alignment horizontal="left" vertical="top" wrapText="1"/>
    </xf>
    <xf numFmtId="3" fontId="15" fillId="0" borderId="0" xfId="0" applyNumberFormat="1" applyFont="1" applyFill="1" applyBorder="1" applyAlignment="1">
      <alignment horizontal="right" vertical="top" wrapText="1"/>
    </xf>
    <xf numFmtId="169" fontId="16" fillId="4" borderId="0" xfId="0" applyNumberFormat="1" applyFont="1" applyFill="1" applyBorder="1" applyAlignment="1">
      <alignment horizontal="left" vertical="top" wrapText="1"/>
    </xf>
    <xf numFmtId="164" fontId="26" fillId="3" borderId="0" xfId="0" applyNumberFormat="1" applyFont="1" applyFill="1" applyBorder="1"/>
    <xf numFmtId="0" fontId="26" fillId="5" borderId="0" xfId="0" applyFont="1" applyFill="1" applyBorder="1" applyAlignment="1">
      <alignment horizontal="center"/>
    </xf>
    <xf numFmtId="0" fontId="26" fillId="7" borderId="0" xfId="0" applyFont="1" applyFill="1" applyBorder="1" applyAlignment="1">
      <alignment horizontal="center"/>
    </xf>
    <xf numFmtId="17" fontId="16" fillId="4" borderId="0" xfId="0" applyNumberFormat="1" applyFont="1" applyFill="1" applyBorder="1"/>
    <xf numFmtId="0" fontId="36" fillId="0" borderId="0" xfId="0" applyFont="1" applyAlignment="1">
      <alignment horizontal="center"/>
    </xf>
    <xf numFmtId="0" fontId="32" fillId="5" borderId="0" xfId="0" applyFont="1" applyFill="1" applyAlignment="1">
      <alignment horizontal="center"/>
    </xf>
    <xf numFmtId="0" fontId="34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12" fillId="0" borderId="0" xfId="0" applyNumberFormat="1" applyFont="1" applyAlignment="1">
      <alignment horizontal="left" wrapText="1"/>
    </xf>
    <xf numFmtId="0" fontId="23" fillId="4" borderId="0" xfId="0" applyFont="1" applyFill="1" applyBorder="1" applyAlignment="1">
      <alignment horizontal="left" vertical="center" wrapText="1"/>
    </xf>
    <xf numFmtId="0" fontId="32" fillId="3" borderId="0" xfId="0" applyFont="1" applyFill="1" applyAlignment="1">
      <alignment horizontal="left"/>
    </xf>
    <xf numFmtId="0" fontId="32" fillId="3" borderId="0" xfId="0" applyFont="1" applyFill="1" applyAlignment="1">
      <alignment horizontal="left"/>
    </xf>
    <xf numFmtId="0" fontId="44" fillId="0" borderId="0" xfId="0" applyFont="1"/>
    <xf numFmtId="0" fontId="26" fillId="5" borderId="0" xfId="0" applyFont="1" applyFill="1"/>
    <xf numFmtId="0" fontId="15" fillId="0" borderId="0" xfId="0" applyFont="1" applyAlignment="1">
      <alignment vertical="center"/>
    </xf>
    <xf numFmtId="0" fontId="26" fillId="5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horizontal="left" vertical="top" wrapText="1"/>
    </xf>
    <xf numFmtId="164" fontId="15" fillId="0" borderId="0" xfId="0" applyNumberFormat="1" applyFont="1" applyFill="1" applyBorder="1" applyAlignment="1">
      <alignment horizontal="righ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Border="1" applyAlignment="1">
      <alignment horizontal="center" vertical="top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center" vertical="top" wrapText="1"/>
    </xf>
    <xf numFmtId="0" fontId="15" fillId="8" borderId="0" xfId="0" applyFont="1" applyFill="1" applyBorder="1" applyAlignment="1">
      <alignment horizontal="left" vertical="center" wrapText="1"/>
    </xf>
    <xf numFmtId="0" fontId="15" fillId="8" borderId="0" xfId="0" applyFont="1" applyFill="1" applyBorder="1" applyAlignment="1">
      <alignment horizontal="left" vertical="center" wrapText="1"/>
    </xf>
    <xf numFmtId="0" fontId="26" fillId="3" borderId="0" xfId="0" applyFont="1" applyFill="1" applyBorder="1" applyAlignment="1">
      <alignment horizontal="left" vertical="top" wrapText="1"/>
    </xf>
    <xf numFmtId="2" fontId="26" fillId="3" borderId="0" xfId="0" applyNumberFormat="1" applyFont="1" applyFill="1" applyBorder="1" applyAlignment="1">
      <alignment horizontal="right" vertical="top" wrapText="1"/>
    </xf>
    <xf numFmtId="0" fontId="26" fillId="3" borderId="0" xfId="0" applyFont="1" applyFill="1" applyBorder="1" applyAlignment="1">
      <alignment horizontal="left" vertical="top" wrapText="1"/>
    </xf>
    <xf numFmtId="164" fontId="26" fillId="3" borderId="0" xfId="0" applyNumberFormat="1" applyFont="1" applyFill="1" applyBorder="1" applyAlignment="1">
      <alignment horizontal="left" vertical="top" wrapText="1"/>
    </xf>
    <xf numFmtId="2" fontId="26" fillId="3" borderId="0" xfId="0" applyNumberFormat="1" applyFont="1" applyFill="1" applyBorder="1" applyAlignment="1">
      <alignment horizontal="left" vertical="top" wrapText="1"/>
    </xf>
    <xf numFmtId="164" fontId="26" fillId="3" borderId="0" xfId="0" applyNumberFormat="1" applyFont="1" applyFill="1" applyBorder="1" applyAlignment="1">
      <alignment horizontal="right" vertical="top" wrapText="1"/>
    </xf>
    <xf numFmtId="0" fontId="45" fillId="0" borderId="1" xfId="0" applyFont="1" applyFill="1" applyBorder="1" applyAlignment="1">
      <alignment horizontal="left" vertical="top" wrapText="1"/>
    </xf>
    <xf numFmtId="164" fontId="15" fillId="0" borderId="1" xfId="0" applyNumberFormat="1" applyFont="1" applyFill="1" applyBorder="1" applyAlignment="1">
      <alignment horizontal="right" vertical="top" wrapText="1"/>
    </xf>
    <xf numFmtId="2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left" vertical="top" wrapText="1"/>
    </xf>
    <xf numFmtId="164" fontId="15" fillId="0" borderId="1" xfId="0" applyNumberFormat="1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164" fontId="15" fillId="0" borderId="5" xfId="0" applyNumberFormat="1" applyFont="1" applyFill="1" applyBorder="1" applyAlignment="1">
      <alignment horizontal="left" vertical="top" wrapText="1"/>
    </xf>
    <xf numFmtId="2" fontId="15" fillId="0" borderId="5" xfId="0" applyNumberFormat="1" applyFont="1" applyFill="1" applyBorder="1" applyAlignment="1">
      <alignment horizontal="left" vertical="top" wrapText="1"/>
    </xf>
    <xf numFmtId="164" fontId="15" fillId="0" borderId="5" xfId="0" applyNumberFormat="1" applyFont="1" applyFill="1" applyBorder="1" applyAlignment="1">
      <alignment horizontal="right" vertical="top" wrapText="1"/>
    </xf>
    <xf numFmtId="0" fontId="16" fillId="7" borderId="0" xfId="0" applyFont="1" applyFill="1"/>
    <xf numFmtId="0" fontId="20" fillId="0" borderId="0" xfId="0" applyFont="1" applyFill="1" applyBorder="1" applyAlignment="1">
      <alignment horizontal="left" vertical="top" wrapText="1"/>
    </xf>
    <xf numFmtId="0" fontId="15" fillId="8" borderId="0" xfId="0" applyFont="1" applyFill="1" applyBorder="1" applyAlignment="1">
      <alignment horizontal="left" vertical="top" wrapText="1"/>
    </xf>
    <xf numFmtId="0" fontId="15" fillId="8" borderId="0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165" fontId="15" fillId="0" borderId="0" xfId="0" applyNumberFormat="1" applyFont="1" applyFill="1" applyBorder="1" applyAlignment="1">
      <alignment horizontal="right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41" fillId="0" borderId="0" xfId="0" applyFont="1" applyAlignment="1">
      <alignment wrapText="1"/>
    </xf>
    <xf numFmtId="0" fontId="46" fillId="5" borderId="0" xfId="0" applyFont="1" applyFill="1" applyBorder="1" applyAlignment="1">
      <alignment horizontal="left" vertical="center" wrapText="1"/>
    </xf>
    <xf numFmtId="0" fontId="46" fillId="7" borderId="0" xfId="0" applyFont="1" applyFill="1" applyBorder="1" applyAlignment="1">
      <alignment horizontal="left" vertical="center" wrapText="1"/>
    </xf>
    <xf numFmtId="0" fontId="41" fillId="0" borderId="0" xfId="0" applyFont="1" applyBorder="1"/>
    <xf numFmtId="0" fontId="25" fillId="4" borderId="0" xfId="0" applyFont="1" applyFill="1" applyBorder="1"/>
    <xf numFmtId="0" fontId="41" fillId="0" borderId="1" xfId="0" applyFont="1" applyBorder="1"/>
    <xf numFmtId="0" fontId="15" fillId="0" borderId="0" xfId="0" applyFont="1" applyBorder="1" applyAlignment="1">
      <alignment horizontal="right"/>
    </xf>
    <xf numFmtId="0" fontId="16" fillId="4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9" fontId="16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left" wrapText="1"/>
    </xf>
    <xf numFmtId="0" fontId="16" fillId="0" borderId="0" xfId="0" applyFont="1" applyAlignment="1">
      <alignment horizontal="right"/>
    </xf>
    <xf numFmtId="0" fontId="26" fillId="5" borderId="0" xfId="0" applyFont="1" applyFill="1" applyAlignment="1">
      <alignment horizontal="left"/>
    </xf>
    <xf numFmtId="0" fontId="15" fillId="0" borderId="0" xfId="0" applyFont="1" applyBorder="1" applyAlignment="1">
      <alignment horizontal="left" wrapText="1"/>
    </xf>
    <xf numFmtId="0" fontId="15" fillId="0" borderId="0" xfId="0" applyFont="1" applyFill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EE3124"/>
      <color rgb="FF9E2119"/>
      <color rgb="FFDDDED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T_NN\POST\KREDIT\NOZDRIN\&#1052;&#1054;&#1025;\&#1048;&#1053;&#1042;&#1045;&#1057;&#1058;&#1048;&#1062;&#1048;&#1053;&#1053;&#1067;&#1045;\&#1054;&#1040;&#1054;%20&#1058;&#1054;&#1053;\CashFlow\calc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едпосылки"/>
      <sheetName val="Эксплуатационные расходы"/>
      <sheetName val="Мой расчет"/>
      <sheetName val="Инвестиции"/>
      <sheetName val="Оборотный капитал"/>
      <sheetName val="Cash Flow"/>
      <sheetName val="Balance"/>
      <sheetName val="Сводный Cash Flow"/>
    </sheetNames>
    <sheetDataSet>
      <sheetData sheetId="0">
        <row r="1">
          <cell r="B1">
            <v>3.5558076341622114E-2</v>
          </cell>
        </row>
        <row r="5">
          <cell r="B5">
            <v>30</v>
          </cell>
        </row>
        <row r="10">
          <cell r="B10">
            <v>0.01</v>
          </cell>
        </row>
        <row r="12">
          <cell r="F12">
            <v>16</v>
          </cell>
        </row>
        <row r="13">
          <cell r="F13">
            <v>27</v>
          </cell>
        </row>
        <row r="14">
          <cell r="B14">
            <v>0.02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51"/>
  <sheetViews>
    <sheetView workbookViewId="0"/>
  </sheetViews>
  <sheetFormatPr defaultRowHeight="11.25"/>
  <cols>
    <col min="1" max="1" width="74.5703125" style="1" customWidth="1"/>
    <col min="2" max="2" width="14.85546875" style="1" customWidth="1"/>
    <col min="3" max="3" width="16.28515625" style="1" customWidth="1"/>
    <col min="4" max="4" width="17.42578125" style="1" customWidth="1"/>
    <col min="5" max="5" width="15.85546875" style="1" customWidth="1"/>
    <col min="6" max="16384" width="9.140625" style="1"/>
  </cols>
  <sheetData>
    <row r="3" spans="1:5" s="2" customFormat="1">
      <c r="A3" s="68" t="s">
        <v>48</v>
      </c>
      <c r="B3" s="69"/>
      <c r="C3" s="69"/>
      <c r="D3" s="69"/>
      <c r="E3" s="69"/>
    </row>
    <row r="4" spans="1:5" s="2" customFormat="1">
      <c r="A4" s="68"/>
      <c r="B4" s="69"/>
      <c r="C4" s="69"/>
      <c r="D4" s="69"/>
      <c r="E4" s="69"/>
    </row>
    <row r="5" spans="1:5" s="67" customFormat="1" ht="24" customHeight="1">
      <c r="A5" s="70" t="s">
        <v>64</v>
      </c>
      <c r="B5" s="81" t="s">
        <v>49</v>
      </c>
      <c r="C5" s="81" t="s">
        <v>50</v>
      </c>
      <c r="D5" s="81" t="s">
        <v>51</v>
      </c>
      <c r="E5" s="81" t="s">
        <v>62</v>
      </c>
    </row>
    <row r="6" spans="1:5">
      <c r="A6" s="71" t="s">
        <v>52</v>
      </c>
      <c r="B6" s="72"/>
      <c r="C6" s="72"/>
      <c r="D6" s="72"/>
      <c r="E6" s="72"/>
    </row>
    <row r="7" spans="1:5">
      <c r="A7" s="73"/>
      <c r="B7" s="73"/>
      <c r="C7" s="73"/>
      <c r="D7" s="73"/>
      <c r="E7" s="73"/>
    </row>
    <row r="8" spans="1:5">
      <c r="A8" s="73"/>
      <c r="B8" s="73"/>
      <c r="C8" s="73"/>
      <c r="D8" s="73"/>
      <c r="E8" s="73"/>
    </row>
    <row r="9" spans="1:5">
      <c r="A9" s="73"/>
      <c r="B9" s="73"/>
      <c r="C9" s="73"/>
      <c r="D9" s="73"/>
      <c r="E9" s="73"/>
    </row>
    <row r="10" spans="1:5">
      <c r="A10" s="74" t="s">
        <v>53</v>
      </c>
      <c r="B10" s="75"/>
      <c r="C10" s="75"/>
      <c r="D10" s="75"/>
      <c r="E10" s="75"/>
    </row>
    <row r="11" spans="1:5">
      <c r="A11" s="73"/>
      <c r="B11" s="73"/>
      <c r="C11" s="73"/>
      <c r="D11" s="73"/>
      <c r="E11" s="73"/>
    </row>
    <row r="12" spans="1:5">
      <c r="A12" s="73"/>
      <c r="B12" s="73"/>
      <c r="C12" s="73"/>
      <c r="D12" s="73"/>
      <c r="E12" s="73"/>
    </row>
    <row r="13" spans="1:5">
      <c r="A13" s="73"/>
      <c r="B13" s="73"/>
      <c r="C13" s="73"/>
      <c r="D13" s="73"/>
      <c r="E13" s="73"/>
    </row>
    <row r="14" spans="1:5">
      <c r="A14" s="74" t="s">
        <v>54</v>
      </c>
      <c r="B14" s="75"/>
      <c r="C14" s="75"/>
      <c r="D14" s="75"/>
      <c r="E14" s="75"/>
    </row>
    <row r="15" spans="1:5">
      <c r="A15" s="73"/>
      <c r="B15" s="73"/>
      <c r="C15" s="73"/>
      <c r="D15" s="73"/>
      <c r="E15" s="73"/>
    </row>
    <row r="16" spans="1:5">
      <c r="A16" s="73"/>
      <c r="B16" s="73"/>
      <c r="C16" s="73"/>
      <c r="D16" s="73"/>
      <c r="E16" s="73"/>
    </row>
    <row r="17" spans="1:5">
      <c r="A17" s="73"/>
      <c r="B17" s="73"/>
      <c r="C17" s="73"/>
      <c r="D17" s="73"/>
      <c r="E17" s="73"/>
    </row>
    <row r="18" spans="1:5">
      <c r="A18" s="74" t="s">
        <v>55</v>
      </c>
      <c r="B18" s="75"/>
      <c r="C18" s="75"/>
      <c r="D18" s="75"/>
      <c r="E18" s="75"/>
    </row>
    <row r="19" spans="1:5">
      <c r="A19" s="73"/>
      <c r="B19" s="73"/>
      <c r="C19" s="73"/>
      <c r="D19" s="73"/>
      <c r="E19" s="73"/>
    </row>
    <row r="20" spans="1:5">
      <c r="A20" s="73"/>
      <c r="B20" s="73"/>
      <c r="C20" s="73"/>
      <c r="D20" s="73"/>
      <c r="E20" s="73"/>
    </row>
    <row r="21" spans="1:5">
      <c r="A21" s="73"/>
      <c r="B21" s="73"/>
      <c r="C21" s="73"/>
      <c r="D21" s="73"/>
      <c r="E21" s="73"/>
    </row>
    <row r="22" spans="1:5">
      <c r="A22" s="74" t="s">
        <v>56</v>
      </c>
      <c r="B22" s="75"/>
      <c r="C22" s="75"/>
      <c r="D22" s="75"/>
      <c r="E22" s="75"/>
    </row>
    <row r="23" spans="1:5">
      <c r="A23" s="73"/>
      <c r="B23" s="73"/>
      <c r="C23" s="73"/>
      <c r="D23" s="73"/>
      <c r="E23" s="73"/>
    </row>
    <row r="24" spans="1:5">
      <c r="A24" s="73"/>
      <c r="B24" s="73"/>
      <c r="C24" s="73"/>
      <c r="D24" s="73"/>
      <c r="E24" s="73"/>
    </row>
    <row r="25" spans="1:5">
      <c r="A25" s="73"/>
      <c r="B25" s="73"/>
      <c r="C25" s="73"/>
      <c r="D25" s="73"/>
      <c r="E25" s="73"/>
    </row>
    <row r="26" spans="1:5">
      <c r="A26" s="76" t="s">
        <v>214</v>
      </c>
      <c r="B26" s="77"/>
      <c r="C26" s="77"/>
      <c r="D26" s="77"/>
      <c r="E26" s="77"/>
    </row>
    <row r="30" spans="1:5" s="3" customFormat="1" ht="24" customHeight="1">
      <c r="A30" s="70" t="s">
        <v>64</v>
      </c>
      <c r="B30" s="82" t="s">
        <v>49</v>
      </c>
      <c r="C30" s="82" t="s">
        <v>50</v>
      </c>
      <c r="D30" s="82" t="s">
        <v>51</v>
      </c>
      <c r="E30" s="82" t="s">
        <v>62</v>
      </c>
    </row>
    <row r="31" spans="1:5">
      <c r="A31" s="79" t="s">
        <v>215</v>
      </c>
      <c r="B31" s="75"/>
      <c r="C31" s="75"/>
      <c r="D31" s="75"/>
      <c r="E31" s="75"/>
    </row>
    <row r="32" spans="1:5">
      <c r="A32" s="73"/>
      <c r="B32" s="73"/>
      <c r="C32" s="73"/>
      <c r="D32" s="73"/>
      <c r="E32" s="73"/>
    </row>
    <row r="33" spans="1:5">
      <c r="A33" s="73"/>
      <c r="B33" s="73"/>
      <c r="C33" s="73"/>
      <c r="D33" s="73"/>
      <c r="E33" s="73"/>
    </row>
    <row r="34" spans="1:5">
      <c r="A34" s="73"/>
      <c r="B34" s="73"/>
      <c r="C34" s="73"/>
      <c r="D34" s="73"/>
      <c r="E34" s="73"/>
    </row>
    <row r="35" spans="1:5">
      <c r="A35" s="74" t="s">
        <v>216</v>
      </c>
      <c r="B35" s="75"/>
      <c r="C35" s="75"/>
      <c r="D35" s="75"/>
      <c r="E35" s="75"/>
    </row>
    <row r="36" spans="1:5">
      <c r="A36" s="73"/>
      <c r="B36" s="73"/>
      <c r="C36" s="73"/>
      <c r="D36" s="73"/>
      <c r="E36" s="73"/>
    </row>
    <row r="37" spans="1:5">
      <c r="A37" s="73"/>
      <c r="B37" s="73"/>
      <c r="C37" s="73"/>
      <c r="D37" s="73"/>
      <c r="E37" s="73"/>
    </row>
    <row r="38" spans="1:5">
      <c r="A38" s="73"/>
      <c r="B38" s="73"/>
      <c r="C38" s="73"/>
      <c r="D38" s="73"/>
      <c r="E38" s="73"/>
    </row>
    <row r="39" spans="1:5">
      <c r="A39" s="74" t="s">
        <v>217</v>
      </c>
      <c r="B39" s="75"/>
      <c r="C39" s="75"/>
      <c r="D39" s="75"/>
      <c r="E39" s="75"/>
    </row>
    <row r="40" spans="1:5">
      <c r="A40" s="73"/>
      <c r="B40" s="73"/>
      <c r="C40" s="73"/>
      <c r="D40" s="73"/>
      <c r="E40" s="73"/>
    </row>
    <row r="41" spans="1:5">
      <c r="A41" s="73"/>
      <c r="B41" s="73"/>
      <c r="C41" s="73"/>
      <c r="D41" s="73"/>
      <c r="E41" s="73"/>
    </row>
    <row r="42" spans="1:5">
      <c r="A42" s="73"/>
      <c r="B42" s="73"/>
      <c r="C42" s="73"/>
      <c r="D42" s="73"/>
      <c r="E42" s="73"/>
    </row>
    <row r="43" spans="1:5">
      <c r="A43" s="74" t="s">
        <v>218</v>
      </c>
      <c r="B43" s="75"/>
      <c r="C43" s="75"/>
      <c r="D43" s="75"/>
      <c r="E43" s="75"/>
    </row>
    <row r="44" spans="1:5">
      <c r="A44" s="73"/>
      <c r="B44" s="73"/>
      <c r="C44" s="73"/>
      <c r="D44" s="73"/>
      <c r="E44" s="73"/>
    </row>
    <row r="45" spans="1:5">
      <c r="A45" s="73"/>
      <c r="B45" s="73"/>
      <c r="C45" s="73"/>
      <c r="D45" s="73"/>
      <c r="E45" s="73"/>
    </row>
    <row r="46" spans="1:5">
      <c r="A46" s="73"/>
      <c r="B46" s="73"/>
      <c r="C46" s="73"/>
      <c r="D46" s="73"/>
      <c r="E46" s="73"/>
    </row>
    <row r="47" spans="1:5">
      <c r="A47" s="74" t="s">
        <v>219</v>
      </c>
      <c r="B47" s="75"/>
      <c r="C47" s="75"/>
      <c r="D47" s="75"/>
      <c r="E47" s="75"/>
    </row>
    <row r="48" spans="1:5">
      <c r="A48" s="73"/>
      <c r="B48" s="73"/>
      <c r="C48" s="73"/>
      <c r="D48" s="73"/>
      <c r="E48" s="73"/>
    </row>
    <row r="49" spans="1:5">
      <c r="A49" s="73"/>
      <c r="B49" s="73"/>
      <c r="C49" s="73"/>
      <c r="D49" s="73"/>
      <c r="E49" s="73"/>
    </row>
    <row r="50" spans="1:5">
      <c r="A50" s="73"/>
      <c r="B50" s="73"/>
      <c r="C50" s="73"/>
      <c r="D50" s="73"/>
      <c r="E50" s="73"/>
    </row>
    <row r="51" spans="1:5" s="80" customFormat="1">
      <c r="A51" s="76" t="s">
        <v>220</v>
      </c>
      <c r="B51" s="77"/>
      <c r="C51" s="77"/>
      <c r="D51" s="77"/>
      <c r="E51" s="77"/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"/>
  <sheetViews>
    <sheetView zoomScale="75" workbookViewId="0">
      <selection activeCell="A17" sqref="A17"/>
    </sheetView>
  </sheetViews>
  <sheetFormatPr defaultRowHeight="12.75"/>
  <cols>
    <col min="1" max="1" width="17.85546875" style="6" customWidth="1"/>
    <col min="2" max="3" width="9.140625" style="6"/>
    <col min="4" max="4" width="14.85546875" style="6" customWidth="1"/>
    <col min="5" max="5" width="15.85546875" style="6" customWidth="1"/>
    <col min="6" max="6" width="9.140625" style="6"/>
    <col min="7" max="7" width="20.42578125" style="6" customWidth="1"/>
    <col min="8" max="8" width="9.140625" style="6"/>
    <col min="9" max="9" width="21" style="6" customWidth="1"/>
    <col min="10" max="12" width="9.140625" style="6"/>
    <col min="13" max="13" width="6.7109375" style="6" customWidth="1"/>
    <col min="14" max="14" width="14.7109375" style="6" customWidth="1"/>
    <col min="15" max="16384" width="9.140625" style="6"/>
  </cols>
  <sheetData>
    <row r="1" spans="1:14">
      <c r="A1" s="7" t="s">
        <v>89</v>
      </c>
    </row>
    <row r="3" spans="1:14" s="39" customFormat="1">
      <c r="A3" s="161" t="s">
        <v>90</v>
      </c>
      <c r="B3" s="189"/>
      <c r="H3" s="49"/>
    </row>
    <row r="4" spans="1:14" s="39" customFormat="1" ht="72.75" customHeight="1">
      <c r="A4" s="191" t="s">
        <v>91</v>
      </c>
      <c r="B4" s="192"/>
      <c r="C4" s="192"/>
      <c r="D4" s="192"/>
      <c r="E4" s="192"/>
      <c r="F4" s="192"/>
      <c r="G4" s="192" t="s">
        <v>92</v>
      </c>
      <c r="H4" s="192"/>
      <c r="I4" s="192"/>
      <c r="J4" s="192"/>
      <c r="K4" s="192"/>
      <c r="L4" s="192"/>
      <c r="M4" s="192"/>
      <c r="N4" s="192"/>
    </row>
    <row r="5" spans="1:14" s="39" customFormat="1" ht="60" customHeight="1">
      <c r="A5" s="193" t="s">
        <v>93</v>
      </c>
      <c r="B5" s="193"/>
      <c r="C5" s="193"/>
      <c r="D5" s="194" t="s">
        <v>94</v>
      </c>
      <c r="E5" s="193" t="s">
        <v>95</v>
      </c>
      <c r="F5" s="193"/>
      <c r="G5" s="194" t="s">
        <v>96</v>
      </c>
      <c r="H5" s="193" t="s">
        <v>97</v>
      </c>
      <c r="I5" s="193"/>
      <c r="J5" s="193"/>
      <c r="K5" s="193"/>
      <c r="L5" s="193"/>
      <c r="M5" s="193"/>
      <c r="N5" s="194" t="s">
        <v>98</v>
      </c>
    </row>
    <row r="6" spans="1:14" s="39" customFormat="1" ht="15" customHeight="1">
      <c r="A6" s="166"/>
      <c r="B6" s="166"/>
      <c r="C6" s="166"/>
      <c r="D6" s="116"/>
      <c r="E6" s="195"/>
      <c r="F6" s="195"/>
      <c r="G6" s="196"/>
      <c r="H6" s="166"/>
      <c r="I6" s="166"/>
      <c r="J6" s="166"/>
      <c r="K6" s="166"/>
      <c r="L6" s="166"/>
      <c r="M6" s="166"/>
      <c r="N6" s="197"/>
    </row>
    <row r="7" spans="1:14" s="39" customFormat="1" ht="15" customHeight="1">
      <c r="A7" s="190" t="s">
        <v>99</v>
      </c>
      <c r="B7" s="190"/>
      <c r="C7" s="190"/>
      <c r="D7" s="190" t="s">
        <v>100</v>
      </c>
      <c r="E7" s="198" t="s">
        <v>101</v>
      </c>
      <c r="F7" s="198"/>
      <c r="G7" s="190" t="s">
        <v>102</v>
      </c>
      <c r="H7" s="166"/>
      <c r="I7" s="166"/>
      <c r="J7" s="166"/>
      <c r="K7" s="166"/>
      <c r="L7" s="166"/>
      <c r="M7" s="166"/>
      <c r="N7" s="197"/>
    </row>
    <row r="8" spans="1:14" s="39" customFormat="1" ht="15" customHeight="1">
      <c r="A8" s="190"/>
      <c r="B8" s="190"/>
      <c r="C8" s="190"/>
      <c r="D8" s="199"/>
      <c r="E8" s="198"/>
      <c r="F8" s="198"/>
      <c r="G8" s="199"/>
      <c r="H8" s="166"/>
      <c r="I8" s="166"/>
      <c r="J8" s="166"/>
      <c r="K8" s="166"/>
      <c r="L8" s="166"/>
      <c r="M8" s="166"/>
      <c r="N8" s="197"/>
    </row>
    <row r="9" spans="1:14" s="39" customFormat="1" ht="15" customHeight="1">
      <c r="A9" s="190"/>
      <c r="B9" s="190"/>
      <c r="C9" s="190"/>
      <c r="D9" s="199"/>
      <c r="E9" s="198"/>
      <c r="F9" s="198"/>
      <c r="G9" s="199"/>
      <c r="H9" s="166"/>
      <c r="I9" s="166"/>
      <c r="J9" s="166"/>
      <c r="K9" s="166"/>
      <c r="L9" s="166"/>
      <c r="M9" s="166"/>
      <c r="N9" s="197"/>
    </row>
    <row r="10" spans="1:14" s="39" customFormat="1" ht="15" customHeight="1">
      <c r="A10" s="190"/>
      <c r="B10" s="190"/>
      <c r="C10" s="190"/>
      <c r="D10" s="199"/>
      <c r="E10" s="198"/>
      <c r="F10" s="198"/>
      <c r="G10" s="199"/>
      <c r="H10" s="166"/>
      <c r="I10" s="166"/>
      <c r="J10" s="166"/>
      <c r="K10" s="166"/>
      <c r="L10" s="166"/>
      <c r="M10" s="166"/>
      <c r="N10" s="197"/>
    </row>
    <row r="11" spans="1:14" s="39" customFormat="1">
      <c r="A11" s="190"/>
      <c r="B11" s="190"/>
      <c r="C11" s="190"/>
      <c r="D11" s="199"/>
      <c r="E11" s="198"/>
      <c r="F11" s="198"/>
      <c r="G11" s="199"/>
      <c r="H11" s="166"/>
      <c r="I11" s="166"/>
      <c r="J11" s="166"/>
      <c r="K11" s="166"/>
      <c r="L11" s="166"/>
      <c r="M11" s="166"/>
      <c r="N11" s="197"/>
    </row>
    <row r="12" spans="1:14" s="39" customFormat="1" ht="114.75" customHeight="1">
      <c r="A12" s="190"/>
      <c r="B12" s="190"/>
      <c r="C12" s="190"/>
      <c r="D12" s="199"/>
      <c r="E12" s="198"/>
      <c r="F12" s="198"/>
      <c r="G12" s="199"/>
      <c r="H12" s="166"/>
      <c r="I12" s="166"/>
      <c r="J12" s="166"/>
      <c r="K12" s="166"/>
      <c r="L12" s="166"/>
      <c r="M12" s="166"/>
      <c r="N12" s="197"/>
    </row>
  </sheetData>
  <mergeCells count="24">
    <mergeCell ref="H9:M9"/>
    <mergeCell ref="G7:G12"/>
    <mergeCell ref="A12:C12"/>
    <mergeCell ref="H12:M12"/>
    <mergeCell ref="A10:C10"/>
    <mergeCell ref="H10:M10"/>
    <mergeCell ref="A11:C11"/>
    <mergeCell ref="H11:M11"/>
    <mergeCell ref="A6:C6"/>
    <mergeCell ref="E6:F6"/>
    <mergeCell ref="H6:M6"/>
    <mergeCell ref="A7:C7"/>
    <mergeCell ref="H7:M7"/>
    <mergeCell ref="D7:D12"/>
    <mergeCell ref="E7:F12"/>
    <mergeCell ref="A8:C8"/>
    <mergeCell ref="H8:M8"/>
    <mergeCell ref="A9:C9"/>
    <mergeCell ref="B4:F4"/>
    <mergeCell ref="G4:I4"/>
    <mergeCell ref="J4:N4"/>
    <mergeCell ref="A5:C5"/>
    <mergeCell ref="E5:F5"/>
    <mergeCell ref="H5:M5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91" orientation="landscape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5"/>
  <sheetViews>
    <sheetView zoomScale="75" workbookViewId="0">
      <selection activeCell="B24" sqref="B24"/>
    </sheetView>
  </sheetViews>
  <sheetFormatPr defaultRowHeight="15"/>
  <cols>
    <col min="1" max="1" width="38" style="134" customWidth="1"/>
    <col min="2" max="2" width="18.7109375" style="134" customWidth="1"/>
    <col min="3" max="3" width="33.28515625" style="134" customWidth="1"/>
    <col min="4" max="4" width="20.28515625" style="134" customWidth="1"/>
    <col min="5" max="5" width="25.140625" style="134" customWidth="1"/>
    <col min="6" max="6" width="56.28515625" style="134" customWidth="1"/>
    <col min="7" max="11" width="9.140625" style="134"/>
    <col min="12" max="12" width="5.7109375" style="134" customWidth="1"/>
    <col min="13" max="13" width="9.140625" style="134"/>
    <col min="14" max="14" width="13.85546875" style="134" customWidth="1"/>
    <col min="15" max="16384" width="9.140625" style="134"/>
  </cols>
  <sheetData>
    <row r="1" spans="1:6" ht="15.75">
      <c r="A1" s="22" t="s">
        <v>103</v>
      </c>
    </row>
    <row r="3" spans="1:6" s="200" customFormat="1" ht="76.5" customHeight="1">
      <c r="A3" s="201" t="s">
        <v>270</v>
      </c>
      <c r="B3" s="202" t="s">
        <v>271</v>
      </c>
      <c r="C3" s="202" t="s">
        <v>177</v>
      </c>
      <c r="D3" s="202" t="s">
        <v>269</v>
      </c>
      <c r="E3" s="202" t="s">
        <v>104</v>
      </c>
      <c r="F3" s="202" t="s">
        <v>178</v>
      </c>
    </row>
    <row r="4" spans="1:6">
      <c r="A4" s="205"/>
      <c r="B4" s="205"/>
      <c r="C4" s="205"/>
      <c r="D4" s="205"/>
      <c r="E4" s="205"/>
      <c r="F4" s="205"/>
    </row>
    <row r="5" spans="1:6">
      <c r="A5" s="205"/>
      <c r="B5" s="205"/>
      <c r="C5" s="205"/>
      <c r="D5" s="205"/>
      <c r="E5" s="205"/>
      <c r="F5" s="205"/>
    </row>
    <row r="6" spans="1:6">
      <c r="A6" s="205"/>
      <c r="B6" s="205"/>
      <c r="C6" s="205"/>
      <c r="D6" s="205"/>
      <c r="E6" s="205"/>
      <c r="F6" s="205"/>
    </row>
    <row r="7" spans="1:6">
      <c r="A7" s="205"/>
      <c r="B7" s="205"/>
      <c r="C7" s="205"/>
      <c r="D7" s="205"/>
      <c r="E7" s="205"/>
      <c r="F7" s="205"/>
    </row>
    <row r="8" spans="1:6">
      <c r="A8" s="205"/>
      <c r="B8" s="205"/>
      <c r="C8" s="205"/>
      <c r="D8" s="205"/>
      <c r="E8" s="205"/>
      <c r="F8" s="205"/>
    </row>
    <row r="9" spans="1:6">
      <c r="A9" s="205"/>
      <c r="B9" s="205"/>
      <c r="C9" s="205"/>
      <c r="D9" s="205"/>
      <c r="E9" s="205"/>
      <c r="F9" s="205"/>
    </row>
    <row r="10" spans="1:6">
      <c r="A10" s="205"/>
      <c r="B10" s="205"/>
      <c r="C10" s="205"/>
      <c r="D10" s="205"/>
      <c r="E10" s="205"/>
      <c r="F10" s="205"/>
    </row>
    <row r="11" spans="1:6">
      <c r="A11" s="203"/>
      <c r="B11" s="203"/>
      <c r="C11" s="203"/>
      <c r="D11" s="203"/>
      <c r="E11" s="203"/>
      <c r="F11" s="203"/>
    </row>
    <row r="12" spans="1:6">
      <c r="A12" s="203"/>
      <c r="B12" s="203"/>
      <c r="C12" s="203"/>
      <c r="D12" s="203"/>
      <c r="E12" s="203"/>
      <c r="F12" s="203"/>
    </row>
    <row r="13" spans="1:6" ht="15.75">
      <c r="A13" s="204" t="s">
        <v>179</v>
      </c>
      <c r="B13" s="203" t="s">
        <v>180</v>
      </c>
      <c r="C13" s="203"/>
      <c r="D13" s="203"/>
      <c r="E13" s="203"/>
      <c r="F13" s="203"/>
    </row>
    <row r="14" spans="1:6">
      <c r="A14" s="203"/>
      <c r="B14" s="203"/>
      <c r="C14" s="203"/>
      <c r="D14" s="203"/>
      <c r="E14" s="203"/>
      <c r="F14" s="203"/>
    </row>
    <row r="15" spans="1:6" ht="15.75">
      <c r="A15" s="204" t="s">
        <v>210</v>
      </c>
      <c r="B15" s="203"/>
      <c r="C15" s="203"/>
      <c r="D15" s="203"/>
      <c r="E15" s="203"/>
      <c r="F15" s="203"/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7"/>
  <sheetViews>
    <sheetView showZeros="0" tabSelected="1" zoomScale="75" zoomScaleNormal="75" workbookViewId="0">
      <selection activeCell="B98" sqref="B98"/>
    </sheetView>
  </sheetViews>
  <sheetFormatPr defaultRowHeight="12.75" outlineLevelRow="2"/>
  <cols>
    <col min="1" max="1" width="9.140625" style="63"/>
    <col min="2" max="2" width="45" style="10" customWidth="1"/>
    <col min="3" max="3" width="10.42578125" style="10" customWidth="1"/>
    <col min="4" max="4" width="11.5703125" style="10" customWidth="1"/>
    <col min="5" max="6" width="10" style="10" customWidth="1"/>
    <col min="7" max="7" width="11.5703125" style="10" customWidth="1"/>
    <col min="8" max="8" width="12.7109375" style="10" customWidth="1"/>
    <col min="9" max="11" width="10" style="10" bestFit="1" customWidth="1"/>
    <col min="12" max="12" width="10.42578125" style="10" customWidth="1"/>
    <col min="13" max="25" width="10.85546875" style="10" customWidth="1"/>
    <col min="26" max="26" width="10.85546875" style="9" bestFit="1" customWidth="1"/>
    <col min="27" max="16384" width="9.140625" style="10"/>
  </cols>
  <sheetData>
    <row r="1" spans="1:26" ht="18">
      <c r="B1" s="56" t="s">
        <v>171</v>
      </c>
    </row>
    <row r="3" spans="1:26" ht="15">
      <c r="A3" s="64"/>
      <c r="B3" s="8" t="s">
        <v>211</v>
      </c>
      <c r="C3" s="8" t="s">
        <v>212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6" ht="15">
      <c r="A4" s="64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6">
      <c r="A5" s="58"/>
      <c r="B5" s="9" t="s">
        <v>117</v>
      </c>
      <c r="C5" s="27">
        <v>-3</v>
      </c>
      <c r="D5" s="25">
        <f t="shared" ref="D5:V5" si="0">C5+1</f>
        <v>-2</v>
      </c>
      <c r="E5" s="25">
        <f t="shared" si="0"/>
        <v>-1</v>
      </c>
      <c r="F5" s="25">
        <f t="shared" si="0"/>
        <v>0</v>
      </c>
      <c r="G5" s="25">
        <f t="shared" si="0"/>
        <v>1</v>
      </c>
      <c r="H5" s="25">
        <f t="shared" si="0"/>
        <v>2</v>
      </c>
      <c r="I5" s="25">
        <f t="shared" si="0"/>
        <v>3</v>
      </c>
      <c r="J5" s="25">
        <f t="shared" si="0"/>
        <v>4</v>
      </c>
      <c r="K5" s="25">
        <f t="shared" si="0"/>
        <v>5</v>
      </c>
      <c r="L5" s="25">
        <f t="shared" si="0"/>
        <v>6</v>
      </c>
      <c r="M5" s="25">
        <f t="shared" si="0"/>
        <v>7</v>
      </c>
      <c r="N5" s="25">
        <f t="shared" si="0"/>
        <v>8</v>
      </c>
      <c r="O5" s="25">
        <f t="shared" si="0"/>
        <v>9</v>
      </c>
      <c r="P5" s="25">
        <f t="shared" si="0"/>
        <v>10</v>
      </c>
      <c r="Q5" s="25">
        <f t="shared" si="0"/>
        <v>11</v>
      </c>
      <c r="R5" s="25">
        <f t="shared" si="0"/>
        <v>12</v>
      </c>
      <c r="S5" s="25">
        <f t="shared" si="0"/>
        <v>13</v>
      </c>
      <c r="T5" s="25">
        <f t="shared" si="0"/>
        <v>14</v>
      </c>
      <c r="U5" s="25">
        <f t="shared" si="0"/>
        <v>15</v>
      </c>
      <c r="V5" s="25">
        <f t="shared" si="0"/>
        <v>16</v>
      </c>
      <c r="W5" s="25" t="s">
        <v>127</v>
      </c>
      <c r="X5" s="25" t="s">
        <v>127</v>
      </c>
      <c r="Y5" s="25" t="s">
        <v>127</v>
      </c>
      <c r="Z5" s="47" t="s">
        <v>118</v>
      </c>
    </row>
    <row r="6" spans="1:26">
      <c r="A6" s="58"/>
      <c r="B6" s="9"/>
      <c r="C6" s="28">
        <f ca="1">DATE(YEAR(TODAY()),MONTH(TODAY())-3,1)</f>
        <v>41244</v>
      </c>
      <c r="D6" s="26">
        <f t="shared" ref="D6:V6" ca="1" si="1">DATE(YEAR(C6),MONTH(C6)+1,1)</f>
        <v>41275</v>
      </c>
      <c r="E6" s="26">
        <f t="shared" ca="1" si="1"/>
        <v>41306</v>
      </c>
      <c r="F6" s="26">
        <f t="shared" ca="1" si="1"/>
        <v>41334</v>
      </c>
      <c r="G6" s="26">
        <f t="shared" ca="1" si="1"/>
        <v>41365</v>
      </c>
      <c r="H6" s="26">
        <f t="shared" ca="1" si="1"/>
        <v>41395</v>
      </c>
      <c r="I6" s="26">
        <f t="shared" ca="1" si="1"/>
        <v>41426</v>
      </c>
      <c r="J6" s="26">
        <f t="shared" ca="1" si="1"/>
        <v>41456</v>
      </c>
      <c r="K6" s="26">
        <f t="shared" ca="1" si="1"/>
        <v>41487</v>
      </c>
      <c r="L6" s="26">
        <f t="shared" ca="1" si="1"/>
        <v>41518</v>
      </c>
      <c r="M6" s="26">
        <f t="shared" ca="1" si="1"/>
        <v>41548</v>
      </c>
      <c r="N6" s="26">
        <f t="shared" ca="1" si="1"/>
        <v>41579</v>
      </c>
      <c r="O6" s="26">
        <f t="shared" ca="1" si="1"/>
        <v>41609</v>
      </c>
      <c r="P6" s="26">
        <f t="shared" ca="1" si="1"/>
        <v>41640</v>
      </c>
      <c r="Q6" s="26">
        <f t="shared" ca="1" si="1"/>
        <v>41671</v>
      </c>
      <c r="R6" s="26">
        <f t="shared" ca="1" si="1"/>
        <v>41699</v>
      </c>
      <c r="S6" s="26">
        <f t="shared" ca="1" si="1"/>
        <v>41730</v>
      </c>
      <c r="T6" s="26">
        <f t="shared" ca="1" si="1"/>
        <v>41760</v>
      </c>
      <c r="U6" s="26">
        <f t="shared" ca="1" si="1"/>
        <v>41791</v>
      </c>
      <c r="V6" s="26">
        <f t="shared" ca="1" si="1"/>
        <v>41821</v>
      </c>
      <c r="W6" s="26" t="s">
        <v>127</v>
      </c>
      <c r="X6" s="26" t="s">
        <v>127</v>
      </c>
      <c r="Y6" s="26" t="s">
        <v>127</v>
      </c>
      <c r="Z6" s="47"/>
    </row>
    <row r="7" spans="1:26" ht="15">
      <c r="A7" s="64">
        <v>0</v>
      </c>
      <c r="B7" s="31" t="s">
        <v>119</v>
      </c>
      <c r="C7" s="32">
        <f t="shared" ref="C7:V7" si="2">C8+C17</f>
        <v>0</v>
      </c>
      <c r="D7" s="32">
        <f t="shared" si="2"/>
        <v>0</v>
      </c>
      <c r="E7" s="32">
        <f t="shared" si="2"/>
        <v>0</v>
      </c>
      <c r="F7" s="32">
        <f t="shared" si="2"/>
        <v>0</v>
      </c>
      <c r="G7" s="32">
        <f t="shared" si="2"/>
        <v>0</v>
      </c>
      <c r="H7" s="32">
        <f t="shared" si="2"/>
        <v>0</v>
      </c>
      <c r="I7" s="32">
        <f t="shared" si="2"/>
        <v>0</v>
      </c>
      <c r="J7" s="32">
        <f t="shared" si="2"/>
        <v>0</v>
      </c>
      <c r="K7" s="32">
        <f t="shared" si="2"/>
        <v>0</v>
      </c>
      <c r="L7" s="32">
        <f t="shared" si="2"/>
        <v>0</v>
      </c>
      <c r="M7" s="32">
        <f t="shared" si="2"/>
        <v>0</v>
      </c>
      <c r="N7" s="32">
        <f t="shared" si="2"/>
        <v>0</v>
      </c>
      <c r="O7" s="32">
        <f t="shared" si="2"/>
        <v>0</v>
      </c>
      <c r="P7" s="32">
        <f t="shared" si="2"/>
        <v>0</v>
      </c>
      <c r="Q7" s="32">
        <f t="shared" si="2"/>
        <v>0</v>
      </c>
      <c r="R7" s="32">
        <f t="shared" si="2"/>
        <v>0</v>
      </c>
      <c r="S7" s="32">
        <f t="shared" si="2"/>
        <v>0</v>
      </c>
      <c r="T7" s="32">
        <f t="shared" si="2"/>
        <v>0</v>
      </c>
      <c r="U7" s="32">
        <f t="shared" si="2"/>
        <v>0</v>
      </c>
      <c r="V7" s="32">
        <f t="shared" si="2"/>
        <v>0</v>
      </c>
      <c r="W7" s="32"/>
      <c r="X7" s="32"/>
      <c r="Y7" s="32"/>
      <c r="Z7" s="45">
        <f t="shared" ref="Z7:Z13" si="3">SUM(C7:V7)</f>
        <v>0</v>
      </c>
    </row>
    <row r="8" spans="1:26">
      <c r="A8" s="58">
        <v>1</v>
      </c>
      <c r="B8" s="29" t="s">
        <v>120</v>
      </c>
      <c r="C8" s="30">
        <f t="shared" ref="C8:V8" si="4">SUM(C9:C13)</f>
        <v>0</v>
      </c>
      <c r="D8" s="30">
        <f t="shared" si="4"/>
        <v>0</v>
      </c>
      <c r="E8" s="30">
        <f t="shared" si="4"/>
        <v>0</v>
      </c>
      <c r="F8" s="30">
        <f t="shared" si="4"/>
        <v>0</v>
      </c>
      <c r="G8" s="30">
        <f t="shared" si="4"/>
        <v>0</v>
      </c>
      <c r="H8" s="30">
        <f t="shared" si="4"/>
        <v>0</v>
      </c>
      <c r="I8" s="30">
        <f t="shared" si="4"/>
        <v>0</v>
      </c>
      <c r="J8" s="30">
        <f t="shared" si="4"/>
        <v>0</v>
      </c>
      <c r="K8" s="30">
        <f t="shared" si="4"/>
        <v>0</v>
      </c>
      <c r="L8" s="30">
        <f t="shared" si="4"/>
        <v>0</v>
      </c>
      <c r="M8" s="30">
        <f t="shared" si="4"/>
        <v>0</v>
      </c>
      <c r="N8" s="30">
        <f t="shared" si="4"/>
        <v>0</v>
      </c>
      <c r="O8" s="30">
        <f t="shared" si="4"/>
        <v>0</v>
      </c>
      <c r="P8" s="30">
        <f t="shared" si="4"/>
        <v>0</v>
      </c>
      <c r="Q8" s="30">
        <f t="shared" si="4"/>
        <v>0</v>
      </c>
      <c r="R8" s="30">
        <f t="shared" si="4"/>
        <v>0</v>
      </c>
      <c r="S8" s="30">
        <f t="shared" si="4"/>
        <v>0</v>
      </c>
      <c r="T8" s="30">
        <f t="shared" si="4"/>
        <v>0</v>
      </c>
      <c r="U8" s="30">
        <f t="shared" si="4"/>
        <v>0</v>
      </c>
      <c r="V8" s="30">
        <f t="shared" si="4"/>
        <v>0</v>
      </c>
      <c r="W8" s="30"/>
      <c r="X8" s="30"/>
      <c r="Y8" s="30"/>
      <c r="Z8" s="37">
        <f t="shared" si="3"/>
        <v>0</v>
      </c>
    </row>
    <row r="9" spans="1:26" s="9" customFormat="1">
      <c r="A9" s="58">
        <v>1.1000000000000001</v>
      </c>
      <c r="B9" s="9" t="s">
        <v>257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23">
        <f t="shared" si="3"/>
        <v>0</v>
      </c>
    </row>
    <row r="10" spans="1:26">
      <c r="B10" s="57" t="s">
        <v>249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48">
        <f t="shared" si="3"/>
        <v>0</v>
      </c>
    </row>
    <row r="11" spans="1:26">
      <c r="B11" s="57" t="s">
        <v>250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48">
        <f t="shared" si="3"/>
        <v>0</v>
      </c>
    </row>
    <row r="12" spans="1:26">
      <c r="B12" s="57" t="s">
        <v>142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48">
        <f t="shared" si="3"/>
        <v>0</v>
      </c>
    </row>
    <row r="13" spans="1:26" s="9" customFormat="1">
      <c r="A13" s="58">
        <v>1.2</v>
      </c>
      <c r="B13" s="9" t="s">
        <v>258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23">
        <f t="shared" si="3"/>
        <v>0</v>
      </c>
    </row>
    <row r="14" spans="1:26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23"/>
    </row>
    <row r="15" spans="1:26" s="9" customFormat="1">
      <c r="A15" s="58" t="s">
        <v>121</v>
      </c>
      <c r="B15" s="9" t="s">
        <v>259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23"/>
    </row>
    <row r="16" spans="1:26">
      <c r="A16" s="5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23">
        <f t="shared" ref="Z16:Z47" si="5">SUM(C16:V16)</f>
        <v>0</v>
      </c>
    </row>
    <row r="17" spans="1:26" s="9" customFormat="1">
      <c r="A17" s="58">
        <v>2</v>
      </c>
      <c r="B17" s="29" t="s">
        <v>122</v>
      </c>
      <c r="C17" s="30">
        <f t="shared" ref="C17:V17" si="6">C18+C23</f>
        <v>0</v>
      </c>
      <c r="D17" s="30">
        <f t="shared" si="6"/>
        <v>0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0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6"/>
        <v>0</v>
      </c>
      <c r="O17" s="30">
        <f t="shared" si="6"/>
        <v>0</v>
      </c>
      <c r="P17" s="30">
        <f t="shared" si="6"/>
        <v>0</v>
      </c>
      <c r="Q17" s="30">
        <f t="shared" si="6"/>
        <v>0</v>
      </c>
      <c r="R17" s="30">
        <f t="shared" si="6"/>
        <v>0</v>
      </c>
      <c r="S17" s="30">
        <f t="shared" si="6"/>
        <v>0</v>
      </c>
      <c r="T17" s="30">
        <f t="shared" si="6"/>
        <v>0</v>
      </c>
      <c r="U17" s="30">
        <f t="shared" si="6"/>
        <v>0</v>
      </c>
      <c r="V17" s="30">
        <f t="shared" si="6"/>
        <v>0</v>
      </c>
      <c r="W17" s="30"/>
      <c r="X17" s="30"/>
      <c r="Y17" s="30"/>
      <c r="Z17" s="37">
        <f t="shared" si="5"/>
        <v>0</v>
      </c>
    </row>
    <row r="18" spans="1:26" s="9" customFormat="1" ht="15" customHeight="1">
      <c r="A18" s="58" t="s">
        <v>123</v>
      </c>
      <c r="B18" s="41" t="s">
        <v>124</v>
      </c>
      <c r="C18" s="13">
        <f t="shared" ref="C18:M18" si="7">C19+C22</f>
        <v>0</v>
      </c>
      <c r="D18" s="13">
        <f t="shared" si="7"/>
        <v>0</v>
      </c>
      <c r="E18" s="13">
        <f t="shared" si="7"/>
        <v>0</v>
      </c>
      <c r="F18" s="13">
        <f t="shared" si="7"/>
        <v>0</v>
      </c>
      <c r="G18" s="13">
        <f t="shared" si="7"/>
        <v>0</v>
      </c>
      <c r="H18" s="13">
        <f t="shared" si="7"/>
        <v>0</v>
      </c>
      <c r="I18" s="13">
        <f t="shared" si="7"/>
        <v>0</v>
      </c>
      <c r="J18" s="13">
        <f t="shared" si="7"/>
        <v>0</v>
      </c>
      <c r="K18" s="13">
        <f t="shared" si="7"/>
        <v>0</v>
      </c>
      <c r="L18" s="13">
        <f t="shared" si="7"/>
        <v>0</v>
      </c>
      <c r="M18" s="13">
        <f t="shared" si="7"/>
        <v>0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23">
        <f t="shared" si="5"/>
        <v>0</v>
      </c>
    </row>
    <row r="19" spans="1:26" s="9" customFormat="1" ht="14.25" customHeight="1">
      <c r="A19" s="58" t="s">
        <v>125</v>
      </c>
      <c r="B19" s="41" t="s">
        <v>255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23">
        <f t="shared" si="5"/>
        <v>0</v>
      </c>
    </row>
    <row r="20" spans="1:26" s="9" customFormat="1" ht="14.25" customHeight="1">
      <c r="A20" s="58" t="s">
        <v>126</v>
      </c>
      <c r="B20" s="41" t="s">
        <v>256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23">
        <f t="shared" si="5"/>
        <v>0</v>
      </c>
    </row>
    <row r="21" spans="1:26" ht="14.25" customHeight="1">
      <c r="B21" s="46" t="s">
        <v>127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48">
        <f t="shared" si="5"/>
        <v>0</v>
      </c>
    </row>
    <row r="22" spans="1:26" ht="15.6" customHeight="1">
      <c r="B22" s="46"/>
      <c r="C22" s="11">
        <v>0</v>
      </c>
      <c r="D22" s="11"/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23">
        <f t="shared" si="5"/>
        <v>0</v>
      </c>
    </row>
    <row r="23" spans="1:26" s="9" customFormat="1" ht="13.5" customHeight="1">
      <c r="A23" s="58">
        <v>2.2000000000000002</v>
      </c>
      <c r="B23" s="9" t="s">
        <v>128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23">
        <f t="shared" si="5"/>
        <v>0</v>
      </c>
    </row>
    <row r="24" spans="1:26" ht="15" customHeight="1">
      <c r="A24" s="64">
        <v>3</v>
      </c>
      <c r="B24" s="35" t="s">
        <v>129</v>
      </c>
      <c r="C24" s="33">
        <f t="shared" ref="C24:V24" si="8">C25+C54+C60+C72</f>
        <v>0</v>
      </c>
      <c r="D24" s="33">
        <f t="shared" si="8"/>
        <v>0</v>
      </c>
      <c r="E24" s="33">
        <f t="shared" si="8"/>
        <v>0</v>
      </c>
      <c r="F24" s="33">
        <f t="shared" si="8"/>
        <v>0</v>
      </c>
      <c r="G24" s="33">
        <f t="shared" si="8"/>
        <v>0</v>
      </c>
      <c r="H24" s="33">
        <f t="shared" si="8"/>
        <v>0</v>
      </c>
      <c r="I24" s="33">
        <f t="shared" si="8"/>
        <v>0</v>
      </c>
      <c r="J24" s="33">
        <f t="shared" si="8"/>
        <v>0</v>
      </c>
      <c r="K24" s="33">
        <f t="shared" si="8"/>
        <v>0</v>
      </c>
      <c r="L24" s="33">
        <f t="shared" si="8"/>
        <v>0</v>
      </c>
      <c r="M24" s="33">
        <f t="shared" si="8"/>
        <v>0</v>
      </c>
      <c r="N24" s="33">
        <f t="shared" si="8"/>
        <v>0</v>
      </c>
      <c r="O24" s="33">
        <f t="shared" si="8"/>
        <v>0</v>
      </c>
      <c r="P24" s="33">
        <f t="shared" si="8"/>
        <v>0</v>
      </c>
      <c r="Q24" s="33">
        <f t="shared" si="8"/>
        <v>0</v>
      </c>
      <c r="R24" s="33">
        <f t="shared" si="8"/>
        <v>0</v>
      </c>
      <c r="S24" s="33">
        <f t="shared" si="8"/>
        <v>0</v>
      </c>
      <c r="T24" s="33">
        <f t="shared" si="8"/>
        <v>0</v>
      </c>
      <c r="U24" s="33">
        <f t="shared" si="8"/>
        <v>0</v>
      </c>
      <c r="V24" s="33">
        <f t="shared" si="8"/>
        <v>0</v>
      </c>
      <c r="W24" s="33"/>
      <c r="X24" s="33"/>
      <c r="Y24" s="33"/>
      <c r="Z24" s="45">
        <f t="shared" si="5"/>
        <v>0</v>
      </c>
    </row>
    <row r="25" spans="1:26" ht="28.15" customHeight="1">
      <c r="A25" s="58">
        <v>3.1</v>
      </c>
      <c r="B25" s="36" t="s">
        <v>130</v>
      </c>
      <c r="C25" s="34">
        <f t="shared" ref="C25:V25" si="9">C26+C36+C44+C45</f>
        <v>0</v>
      </c>
      <c r="D25" s="34">
        <f t="shared" si="9"/>
        <v>0</v>
      </c>
      <c r="E25" s="34">
        <f t="shared" si="9"/>
        <v>0</v>
      </c>
      <c r="F25" s="34">
        <f t="shared" si="9"/>
        <v>0</v>
      </c>
      <c r="G25" s="34">
        <f t="shared" si="9"/>
        <v>0</v>
      </c>
      <c r="H25" s="34">
        <f t="shared" si="9"/>
        <v>0</v>
      </c>
      <c r="I25" s="34">
        <f t="shared" si="9"/>
        <v>0</v>
      </c>
      <c r="J25" s="34">
        <f t="shared" si="9"/>
        <v>0</v>
      </c>
      <c r="K25" s="34">
        <f t="shared" si="9"/>
        <v>0</v>
      </c>
      <c r="L25" s="34">
        <f t="shared" si="9"/>
        <v>0</v>
      </c>
      <c r="M25" s="34">
        <f t="shared" si="9"/>
        <v>0</v>
      </c>
      <c r="N25" s="34">
        <f t="shared" si="9"/>
        <v>0</v>
      </c>
      <c r="O25" s="34">
        <f t="shared" si="9"/>
        <v>0</v>
      </c>
      <c r="P25" s="34">
        <f t="shared" si="9"/>
        <v>0</v>
      </c>
      <c r="Q25" s="34">
        <f t="shared" si="9"/>
        <v>0</v>
      </c>
      <c r="R25" s="34">
        <f t="shared" si="9"/>
        <v>0</v>
      </c>
      <c r="S25" s="34">
        <f t="shared" si="9"/>
        <v>0</v>
      </c>
      <c r="T25" s="34">
        <f t="shared" si="9"/>
        <v>0</v>
      </c>
      <c r="U25" s="34">
        <f t="shared" si="9"/>
        <v>0</v>
      </c>
      <c r="V25" s="34">
        <f t="shared" si="9"/>
        <v>0</v>
      </c>
      <c r="W25" s="34"/>
      <c r="X25" s="34"/>
      <c r="Y25" s="34"/>
      <c r="Z25" s="37">
        <f t="shared" si="5"/>
        <v>0</v>
      </c>
    </row>
    <row r="26" spans="1:26">
      <c r="A26" s="58" t="s">
        <v>131</v>
      </c>
      <c r="B26" s="9" t="s">
        <v>247</v>
      </c>
      <c r="C26" s="12">
        <f t="shared" ref="C26:V26" si="10">SUM(C27:C35)</f>
        <v>0</v>
      </c>
      <c r="D26" s="12">
        <f t="shared" si="10"/>
        <v>0</v>
      </c>
      <c r="E26" s="12">
        <f t="shared" si="10"/>
        <v>0</v>
      </c>
      <c r="F26" s="12">
        <f t="shared" si="10"/>
        <v>0</v>
      </c>
      <c r="G26" s="12">
        <f t="shared" si="10"/>
        <v>0</v>
      </c>
      <c r="H26" s="12">
        <f t="shared" si="10"/>
        <v>0</v>
      </c>
      <c r="I26" s="12">
        <f t="shared" si="10"/>
        <v>0</v>
      </c>
      <c r="J26" s="12">
        <f t="shared" si="10"/>
        <v>0</v>
      </c>
      <c r="K26" s="12">
        <f t="shared" si="10"/>
        <v>0</v>
      </c>
      <c r="L26" s="12">
        <f t="shared" si="10"/>
        <v>0</v>
      </c>
      <c r="M26" s="12">
        <f t="shared" si="10"/>
        <v>0</v>
      </c>
      <c r="N26" s="12">
        <f t="shared" si="10"/>
        <v>0</v>
      </c>
      <c r="O26" s="12">
        <f t="shared" si="10"/>
        <v>0</v>
      </c>
      <c r="P26" s="12">
        <f t="shared" si="10"/>
        <v>0</v>
      </c>
      <c r="Q26" s="12">
        <f t="shared" si="10"/>
        <v>0</v>
      </c>
      <c r="R26" s="12">
        <f t="shared" si="10"/>
        <v>0</v>
      </c>
      <c r="S26" s="12">
        <f t="shared" si="10"/>
        <v>0</v>
      </c>
      <c r="T26" s="12">
        <f t="shared" si="10"/>
        <v>0</v>
      </c>
      <c r="U26" s="12">
        <f t="shared" si="10"/>
        <v>0</v>
      </c>
      <c r="V26" s="12">
        <f t="shared" si="10"/>
        <v>0</v>
      </c>
      <c r="W26" s="12"/>
      <c r="X26" s="12"/>
      <c r="Y26" s="12"/>
      <c r="Z26" s="23">
        <f t="shared" si="5"/>
        <v>0</v>
      </c>
    </row>
    <row r="27" spans="1:26">
      <c r="B27" s="57" t="s">
        <v>248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48">
        <f t="shared" si="5"/>
        <v>0</v>
      </c>
    </row>
    <row r="28" spans="1:26">
      <c r="B28" s="57" t="s">
        <v>249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48">
        <f t="shared" si="5"/>
        <v>0</v>
      </c>
    </row>
    <row r="29" spans="1:26">
      <c r="B29" s="57" t="s">
        <v>250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48">
        <f t="shared" si="5"/>
        <v>0</v>
      </c>
    </row>
    <row r="30" spans="1:26">
      <c r="B30" s="57" t="s">
        <v>142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48">
        <f t="shared" si="5"/>
        <v>0</v>
      </c>
    </row>
    <row r="31" spans="1:26">
      <c r="B31" s="57" t="s">
        <v>251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48">
        <f t="shared" si="5"/>
        <v>0</v>
      </c>
    </row>
    <row r="32" spans="1:26">
      <c r="B32" s="57" t="s">
        <v>252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48">
        <f t="shared" si="5"/>
        <v>0</v>
      </c>
    </row>
    <row r="33" spans="1:26">
      <c r="B33" s="57" t="s">
        <v>253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48">
        <f t="shared" si="5"/>
        <v>0</v>
      </c>
    </row>
    <row r="34" spans="1:26">
      <c r="B34" s="57" t="s">
        <v>254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48">
        <f t="shared" si="5"/>
        <v>0</v>
      </c>
    </row>
    <row r="35" spans="1:26">
      <c r="A35" s="58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23">
        <f t="shared" si="5"/>
        <v>0</v>
      </c>
    </row>
    <row r="36" spans="1:26">
      <c r="A36" s="58" t="s">
        <v>132</v>
      </c>
      <c r="B36" s="40" t="s">
        <v>246</v>
      </c>
      <c r="C36" s="11">
        <f t="shared" ref="C36:V36" si="11">SUM(C37:C41)</f>
        <v>0</v>
      </c>
      <c r="D36" s="11">
        <f t="shared" si="11"/>
        <v>0</v>
      </c>
      <c r="E36" s="11">
        <f t="shared" si="11"/>
        <v>0</v>
      </c>
      <c r="F36" s="11">
        <f t="shared" si="11"/>
        <v>0</v>
      </c>
      <c r="G36" s="11">
        <f t="shared" si="11"/>
        <v>0</v>
      </c>
      <c r="H36" s="11">
        <f t="shared" si="11"/>
        <v>0</v>
      </c>
      <c r="I36" s="11">
        <f t="shared" si="11"/>
        <v>0</v>
      </c>
      <c r="J36" s="11">
        <f t="shared" si="11"/>
        <v>0</v>
      </c>
      <c r="K36" s="11">
        <f t="shared" si="11"/>
        <v>0</v>
      </c>
      <c r="L36" s="11">
        <f t="shared" si="11"/>
        <v>0</v>
      </c>
      <c r="M36" s="11">
        <f t="shared" si="11"/>
        <v>0</v>
      </c>
      <c r="N36" s="11">
        <f t="shared" si="11"/>
        <v>0</v>
      </c>
      <c r="O36" s="11">
        <f t="shared" si="11"/>
        <v>0</v>
      </c>
      <c r="P36" s="11">
        <f t="shared" si="11"/>
        <v>0</v>
      </c>
      <c r="Q36" s="11">
        <f t="shared" si="11"/>
        <v>0</v>
      </c>
      <c r="R36" s="11">
        <f t="shared" si="11"/>
        <v>0</v>
      </c>
      <c r="S36" s="11">
        <f t="shared" si="11"/>
        <v>0</v>
      </c>
      <c r="T36" s="11">
        <f t="shared" si="11"/>
        <v>0</v>
      </c>
      <c r="U36" s="11">
        <f t="shared" si="11"/>
        <v>0</v>
      </c>
      <c r="V36" s="11">
        <f t="shared" si="11"/>
        <v>0</v>
      </c>
      <c r="W36" s="11"/>
      <c r="X36" s="11"/>
      <c r="Y36" s="11"/>
      <c r="Z36" s="23">
        <f t="shared" si="5"/>
        <v>0</v>
      </c>
    </row>
    <row r="37" spans="1:26">
      <c r="B37" s="215" t="s">
        <v>245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48">
        <f t="shared" si="5"/>
        <v>0</v>
      </c>
    </row>
    <row r="38" spans="1:26">
      <c r="B38" s="215" t="s">
        <v>241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48">
        <f t="shared" si="5"/>
        <v>0</v>
      </c>
    </row>
    <row r="39" spans="1:26">
      <c r="B39" s="215" t="s">
        <v>242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48">
        <f t="shared" si="5"/>
        <v>0</v>
      </c>
    </row>
    <row r="40" spans="1:26">
      <c r="B40" s="215" t="s">
        <v>243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48">
        <f t="shared" si="5"/>
        <v>0</v>
      </c>
    </row>
    <row r="41" spans="1:26">
      <c r="B41" s="215" t="s">
        <v>244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48">
        <f t="shared" si="5"/>
        <v>0</v>
      </c>
    </row>
    <row r="42" spans="1:26">
      <c r="B42" s="215" t="s">
        <v>133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48">
        <f t="shared" si="5"/>
        <v>0</v>
      </c>
    </row>
    <row r="43" spans="1:26">
      <c r="B43" s="38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48">
        <f t="shared" si="5"/>
        <v>0</v>
      </c>
    </row>
    <row r="44" spans="1:26">
      <c r="A44" s="58" t="s">
        <v>134</v>
      </c>
      <c r="B44" s="40" t="s">
        <v>135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23">
        <f t="shared" si="5"/>
        <v>0</v>
      </c>
    </row>
    <row r="45" spans="1:26">
      <c r="A45" s="58" t="s">
        <v>136</v>
      </c>
      <c r="B45" s="40" t="s">
        <v>237</v>
      </c>
      <c r="C45" s="11">
        <f t="shared" ref="C45:V45" si="12">SUM(C46:C50)</f>
        <v>0</v>
      </c>
      <c r="D45" s="11">
        <f t="shared" si="12"/>
        <v>0</v>
      </c>
      <c r="E45" s="11">
        <f t="shared" si="12"/>
        <v>0</v>
      </c>
      <c r="F45" s="11">
        <f t="shared" si="12"/>
        <v>0</v>
      </c>
      <c r="G45" s="11">
        <f t="shared" si="12"/>
        <v>0</v>
      </c>
      <c r="H45" s="11">
        <f t="shared" si="12"/>
        <v>0</v>
      </c>
      <c r="I45" s="11">
        <f t="shared" si="12"/>
        <v>0</v>
      </c>
      <c r="J45" s="11">
        <f t="shared" si="12"/>
        <v>0</v>
      </c>
      <c r="K45" s="11">
        <f t="shared" si="12"/>
        <v>0</v>
      </c>
      <c r="L45" s="11">
        <f t="shared" si="12"/>
        <v>0</v>
      </c>
      <c r="M45" s="11">
        <f t="shared" si="12"/>
        <v>0</v>
      </c>
      <c r="N45" s="11">
        <f t="shared" si="12"/>
        <v>0</v>
      </c>
      <c r="O45" s="11">
        <f t="shared" si="12"/>
        <v>0</v>
      </c>
      <c r="P45" s="11">
        <f t="shared" si="12"/>
        <v>0</v>
      </c>
      <c r="Q45" s="11">
        <f t="shared" si="12"/>
        <v>0</v>
      </c>
      <c r="R45" s="11">
        <f t="shared" si="12"/>
        <v>0</v>
      </c>
      <c r="S45" s="11">
        <f t="shared" si="12"/>
        <v>0</v>
      </c>
      <c r="T45" s="11">
        <f t="shared" si="12"/>
        <v>0</v>
      </c>
      <c r="U45" s="11">
        <f t="shared" si="12"/>
        <v>0</v>
      </c>
      <c r="V45" s="11">
        <f t="shared" si="12"/>
        <v>0</v>
      </c>
      <c r="W45" s="11"/>
      <c r="X45" s="11"/>
      <c r="Y45" s="11"/>
      <c r="Z45" s="23">
        <f t="shared" si="5"/>
        <v>0</v>
      </c>
    </row>
    <row r="46" spans="1:26">
      <c r="B46" s="215" t="s">
        <v>236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48">
        <f t="shared" si="5"/>
        <v>0</v>
      </c>
    </row>
    <row r="47" spans="1:26">
      <c r="B47" s="215" t="s">
        <v>235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48">
        <f t="shared" si="5"/>
        <v>0</v>
      </c>
    </row>
    <row r="48" spans="1:26">
      <c r="B48" s="215" t="s">
        <v>238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48">
        <f t="shared" ref="Z48:Z75" si="13">SUM(C48:V48)</f>
        <v>0</v>
      </c>
    </row>
    <row r="49" spans="1:26">
      <c r="B49" s="215" t="s">
        <v>239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48">
        <f t="shared" si="13"/>
        <v>0</v>
      </c>
    </row>
    <row r="50" spans="1:26">
      <c r="B50" s="215" t="s">
        <v>240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48">
        <f t="shared" si="13"/>
        <v>0</v>
      </c>
    </row>
    <row r="51" spans="1:26">
      <c r="B51" s="38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48">
        <f t="shared" si="13"/>
        <v>0</v>
      </c>
    </row>
    <row r="52" spans="1:26">
      <c r="A52" s="58"/>
      <c r="B52" s="43" t="s">
        <v>137</v>
      </c>
      <c r="C52" s="44">
        <f t="shared" ref="C52:V52" si="14">C8-C25</f>
        <v>0</v>
      </c>
      <c r="D52" s="44">
        <f t="shared" si="14"/>
        <v>0</v>
      </c>
      <c r="E52" s="44">
        <f t="shared" si="14"/>
        <v>0</v>
      </c>
      <c r="F52" s="44">
        <f t="shared" si="14"/>
        <v>0</v>
      </c>
      <c r="G52" s="44">
        <f t="shared" si="14"/>
        <v>0</v>
      </c>
      <c r="H52" s="44">
        <f t="shared" si="14"/>
        <v>0</v>
      </c>
      <c r="I52" s="44">
        <f t="shared" si="14"/>
        <v>0</v>
      </c>
      <c r="J52" s="44">
        <f t="shared" si="14"/>
        <v>0</v>
      </c>
      <c r="K52" s="44">
        <f t="shared" si="14"/>
        <v>0</v>
      </c>
      <c r="L52" s="44">
        <f t="shared" si="14"/>
        <v>0</v>
      </c>
      <c r="M52" s="44">
        <f t="shared" si="14"/>
        <v>0</v>
      </c>
      <c r="N52" s="44">
        <f t="shared" si="14"/>
        <v>0</v>
      </c>
      <c r="O52" s="44">
        <f t="shared" si="14"/>
        <v>0</v>
      </c>
      <c r="P52" s="44">
        <f t="shared" si="14"/>
        <v>0</v>
      </c>
      <c r="Q52" s="44">
        <f t="shared" si="14"/>
        <v>0</v>
      </c>
      <c r="R52" s="44">
        <f t="shared" si="14"/>
        <v>0</v>
      </c>
      <c r="S52" s="44">
        <f t="shared" si="14"/>
        <v>0</v>
      </c>
      <c r="T52" s="44">
        <f t="shared" si="14"/>
        <v>0</v>
      </c>
      <c r="U52" s="44">
        <f t="shared" si="14"/>
        <v>0</v>
      </c>
      <c r="V52" s="44">
        <f t="shared" si="14"/>
        <v>0</v>
      </c>
      <c r="W52" s="44"/>
      <c r="X52" s="44"/>
      <c r="Y52" s="44"/>
      <c r="Z52" s="45">
        <f t="shared" si="13"/>
        <v>0</v>
      </c>
    </row>
    <row r="53" spans="1:26">
      <c r="A53" s="58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23">
        <f t="shared" si="13"/>
        <v>0</v>
      </c>
    </row>
    <row r="54" spans="1:26">
      <c r="A54" s="58" t="s">
        <v>138</v>
      </c>
      <c r="B54" s="29" t="s">
        <v>139</v>
      </c>
      <c r="C54" s="30">
        <f t="shared" ref="C54:V54" si="15">C55</f>
        <v>0</v>
      </c>
      <c r="D54" s="30">
        <f t="shared" si="15"/>
        <v>0</v>
      </c>
      <c r="E54" s="30">
        <f t="shared" si="15"/>
        <v>0</v>
      </c>
      <c r="F54" s="30">
        <f t="shared" si="15"/>
        <v>0</v>
      </c>
      <c r="G54" s="30">
        <f t="shared" si="15"/>
        <v>0</v>
      </c>
      <c r="H54" s="30">
        <f t="shared" si="15"/>
        <v>0</v>
      </c>
      <c r="I54" s="30">
        <f t="shared" si="15"/>
        <v>0</v>
      </c>
      <c r="J54" s="30">
        <f t="shared" si="15"/>
        <v>0</v>
      </c>
      <c r="K54" s="30">
        <f t="shared" si="15"/>
        <v>0</v>
      </c>
      <c r="L54" s="30">
        <f t="shared" si="15"/>
        <v>0</v>
      </c>
      <c r="M54" s="30">
        <f t="shared" si="15"/>
        <v>0</v>
      </c>
      <c r="N54" s="30">
        <f t="shared" si="15"/>
        <v>0</v>
      </c>
      <c r="O54" s="30">
        <f t="shared" si="15"/>
        <v>0</v>
      </c>
      <c r="P54" s="30">
        <f t="shared" si="15"/>
        <v>0</v>
      </c>
      <c r="Q54" s="30">
        <f t="shared" si="15"/>
        <v>0</v>
      </c>
      <c r="R54" s="30">
        <f t="shared" si="15"/>
        <v>0</v>
      </c>
      <c r="S54" s="30">
        <f t="shared" si="15"/>
        <v>0</v>
      </c>
      <c r="T54" s="30">
        <f t="shared" si="15"/>
        <v>0</v>
      </c>
      <c r="U54" s="30">
        <f t="shared" si="15"/>
        <v>0</v>
      </c>
      <c r="V54" s="30">
        <f t="shared" si="15"/>
        <v>0</v>
      </c>
      <c r="W54" s="30"/>
      <c r="X54" s="30"/>
      <c r="Y54" s="30"/>
      <c r="Z54" s="37">
        <f t="shared" si="13"/>
        <v>0</v>
      </c>
    </row>
    <row r="55" spans="1:26">
      <c r="B55" s="14" t="s">
        <v>140</v>
      </c>
      <c r="C55" s="12">
        <f t="shared" ref="C55:V55" si="16">SUM(C56:C58)</f>
        <v>0</v>
      </c>
      <c r="D55" s="12">
        <f t="shared" si="16"/>
        <v>0</v>
      </c>
      <c r="E55" s="12">
        <f t="shared" si="16"/>
        <v>0</v>
      </c>
      <c r="F55" s="12">
        <f t="shared" si="16"/>
        <v>0</v>
      </c>
      <c r="G55" s="12">
        <f t="shared" si="16"/>
        <v>0</v>
      </c>
      <c r="H55" s="12">
        <f t="shared" si="16"/>
        <v>0</v>
      </c>
      <c r="I55" s="12">
        <f t="shared" si="16"/>
        <v>0</v>
      </c>
      <c r="J55" s="12">
        <f t="shared" si="16"/>
        <v>0</v>
      </c>
      <c r="K55" s="12">
        <f t="shared" si="16"/>
        <v>0</v>
      </c>
      <c r="L55" s="12">
        <f t="shared" si="16"/>
        <v>0</v>
      </c>
      <c r="M55" s="12">
        <f t="shared" si="16"/>
        <v>0</v>
      </c>
      <c r="N55" s="12">
        <f t="shared" si="16"/>
        <v>0</v>
      </c>
      <c r="O55" s="12">
        <f t="shared" si="16"/>
        <v>0</v>
      </c>
      <c r="P55" s="12">
        <f t="shared" si="16"/>
        <v>0</v>
      </c>
      <c r="Q55" s="12">
        <f t="shared" si="16"/>
        <v>0</v>
      </c>
      <c r="R55" s="12">
        <f t="shared" si="16"/>
        <v>0</v>
      </c>
      <c r="S55" s="12">
        <f t="shared" si="16"/>
        <v>0</v>
      </c>
      <c r="T55" s="12">
        <f t="shared" si="16"/>
        <v>0</v>
      </c>
      <c r="U55" s="12">
        <f t="shared" si="16"/>
        <v>0</v>
      </c>
      <c r="V55" s="12">
        <f t="shared" si="16"/>
        <v>0</v>
      </c>
      <c r="W55" s="12"/>
      <c r="X55" s="12"/>
      <c r="Y55" s="12"/>
      <c r="Z55" s="48">
        <f t="shared" si="13"/>
        <v>0</v>
      </c>
    </row>
    <row r="56" spans="1:26">
      <c r="B56" s="14" t="s">
        <v>141</v>
      </c>
      <c r="C56" s="11">
        <f t="shared" ref="C56:N56" si="17">C19</f>
        <v>0</v>
      </c>
      <c r="D56" s="11">
        <f t="shared" si="17"/>
        <v>0</v>
      </c>
      <c r="E56" s="11">
        <f t="shared" si="17"/>
        <v>0</v>
      </c>
      <c r="F56" s="11">
        <f t="shared" si="17"/>
        <v>0</v>
      </c>
      <c r="G56" s="11">
        <f t="shared" si="17"/>
        <v>0</v>
      </c>
      <c r="H56" s="11">
        <f t="shared" si="17"/>
        <v>0</v>
      </c>
      <c r="I56" s="11">
        <f t="shared" si="17"/>
        <v>0</v>
      </c>
      <c r="J56" s="11">
        <f t="shared" si="17"/>
        <v>0</v>
      </c>
      <c r="K56" s="11">
        <f t="shared" si="17"/>
        <v>0</v>
      </c>
      <c r="L56" s="11">
        <f t="shared" si="17"/>
        <v>0</v>
      </c>
      <c r="M56" s="11">
        <f t="shared" si="17"/>
        <v>0</v>
      </c>
      <c r="N56" s="11">
        <f t="shared" si="17"/>
        <v>0</v>
      </c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48">
        <f t="shared" si="13"/>
        <v>0</v>
      </c>
    </row>
    <row r="57" spans="1:26">
      <c r="B57" s="14" t="s">
        <v>142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48">
        <f t="shared" si="13"/>
        <v>0</v>
      </c>
    </row>
    <row r="58" spans="1:26">
      <c r="B58" s="14" t="s">
        <v>143</v>
      </c>
      <c r="C58" s="12">
        <v>0</v>
      </c>
      <c r="D58" s="12">
        <f>D22</f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48">
        <f t="shared" si="13"/>
        <v>0</v>
      </c>
    </row>
    <row r="59" spans="1:26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48">
        <f t="shared" si="13"/>
        <v>0</v>
      </c>
    </row>
    <row r="60" spans="1:26">
      <c r="A60" s="58" t="s">
        <v>144</v>
      </c>
      <c r="B60" s="29" t="s">
        <v>145</v>
      </c>
      <c r="C60" s="30">
        <f t="shared" ref="C60:V60" si="18">C61+C65</f>
        <v>0</v>
      </c>
      <c r="D60" s="30">
        <f t="shared" si="18"/>
        <v>0</v>
      </c>
      <c r="E60" s="30">
        <f t="shared" si="18"/>
        <v>0</v>
      </c>
      <c r="F60" s="30">
        <f t="shared" si="18"/>
        <v>0</v>
      </c>
      <c r="G60" s="30">
        <f t="shared" si="18"/>
        <v>0</v>
      </c>
      <c r="H60" s="30">
        <f t="shared" si="18"/>
        <v>0</v>
      </c>
      <c r="I60" s="30">
        <f t="shared" si="18"/>
        <v>0</v>
      </c>
      <c r="J60" s="30">
        <f t="shared" si="18"/>
        <v>0</v>
      </c>
      <c r="K60" s="30">
        <f t="shared" si="18"/>
        <v>0</v>
      </c>
      <c r="L60" s="30">
        <f t="shared" si="18"/>
        <v>0</v>
      </c>
      <c r="M60" s="30">
        <f t="shared" si="18"/>
        <v>0</v>
      </c>
      <c r="N60" s="30">
        <f t="shared" si="18"/>
        <v>0</v>
      </c>
      <c r="O60" s="30">
        <f t="shared" si="18"/>
        <v>0</v>
      </c>
      <c r="P60" s="30">
        <f t="shared" si="18"/>
        <v>0</v>
      </c>
      <c r="Q60" s="30">
        <f t="shared" si="18"/>
        <v>0</v>
      </c>
      <c r="R60" s="30">
        <f t="shared" si="18"/>
        <v>0</v>
      </c>
      <c r="S60" s="30">
        <f t="shared" si="18"/>
        <v>0</v>
      </c>
      <c r="T60" s="30">
        <f t="shared" si="18"/>
        <v>0</v>
      </c>
      <c r="U60" s="30">
        <f t="shared" si="18"/>
        <v>0</v>
      </c>
      <c r="V60" s="30">
        <f t="shared" si="18"/>
        <v>0</v>
      </c>
      <c r="W60" s="30"/>
      <c r="X60" s="30"/>
      <c r="Y60" s="30"/>
      <c r="Z60" s="37">
        <f t="shared" si="13"/>
        <v>0</v>
      </c>
    </row>
    <row r="61" spans="1:26">
      <c r="A61" s="63" t="s">
        <v>146</v>
      </c>
      <c r="B61" s="10" t="s">
        <v>147</v>
      </c>
      <c r="C61" s="11">
        <f t="shared" ref="C61:V61" si="19">SUM(C62:C64)</f>
        <v>0</v>
      </c>
      <c r="D61" s="11">
        <f t="shared" si="19"/>
        <v>0</v>
      </c>
      <c r="E61" s="11">
        <f t="shared" si="19"/>
        <v>0</v>
      </c>
      <c r="F61" s="11">
        <f t="shared" si="19"/>
        <v>0</v>
      </c>
      <c r="G61" s="11">
        <f t="shared" si="19"/>
        <v>0</v>
      </c>
      <c r="H61" s="11">
        <f t="shared" si="19"/>
        <v>0</v>
      </c>
      <c r="I61" s="11">
        <f t="shared" si="19"/>
        <v>0</v>
      </c>
      <c r="J61" s="11">
        <f t="shared" si="19"/>
        <v>0</v>
      </c>
      <c r="K61" s="11">
        <f t="shared" si="19"/>
        <v>0</v>
      </c>
      <c r="L61" s="11">
        <f t="shared" si="19"/>
        <v>0</v>
      </c>
      <c r="M61" s="11">
        <f t="shared" si="19"/>
        <v>0</v>
      </c>
      <c r="N61" s="11">
        <f t="shared" si="19"/>
        <v>0</v>
      </c>
      <c r="O61" s="11">
        <f t="shared" si="19"/>
        <v>0</v>
      </c>
      <c r="P61" s="11">
        <f t="shared" si="19"/>
        <v>0</v>
      </c>
      <c r="Q61" s="11">
        <f t="shared" si="19"/>
        <v>0</v>
      </c>
      <c r="R61" s="11">
        <f t="shared" si="19"/>
        <v>0</v>
      </c>
      <c r="S61" s="11">
        <f t="shared" si="19"/>
        <v>0</v>
      </c>
      <c r="T61" s="11">
        <f t="shared" si="19"/>
        <v>0</v>
      </c>
      <c r="U61" s="11">
        <f t="shared" si="19"/>
        <v>0</v>
      </c>
      <c r="V61" s="11">
        <f t="shared" si="19"/>
        <v>0</v>
      </c>
      <c r="W61" s="11"/>
      <c r="X61" s="11"/>
      <c r="Y61" s="11"/>
      <c r="Z61" s="23">
        <f t="shared" si="13"/>
        <v>0</v>
      </c>
    </row>
    <row r="62" spans="1:26">
      <c r="B62" s="57" t="s">
        <v>273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23">
        <f t="shared" si="13"/>
        <v>0</v>
      </c>
    </row>
    <row r="63" spans="1:26">
      <c r="B63" s="57" t="s">
        <v>274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23">
        <f t="shared" si="13"/>
        <v>0</v>
      </c>
    </row>
    <row r="64" spans="1:26">
      <c r="B64" s="10" t="s">
        <v>127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23">
        <f t="shared" si="13"/>
        <v>0</v>
      </c>
    </row>
    <row r="65" spans="1:26" ht="14.25" customHeight="1">
      <c r="A65" s="63" t="s">
        <v>148</v>
      </c>
      <c r="B65" s="10" t="s">
        <v>149</v>
      </c>
      <c r="C65" s="11">
        <f t="shared" ref="C65:V65" si="20">SUM(C66:C68)</f>
        <v>0</v>
      </c>
      <c r="D65" s="11">
        <f t="shared" si="20"/>
        <v>0</v>
      </c>
      <c r="E65" s="11">
        <f t="shared" si="20"/>
        <v>0</v>
      </c>
      <c r="F65" s="11">
        <f t="shared" si="20"/>
        <v>0</v>
      </c>
      <c r="G65" s="11">
        <f t="shared" si="20"/>
        <v>0</v>
      </c>
      <c r="H65" s="11">
        <f t="shared" si="20"/>
        <v>0</v>
      </c>
      <c r="I65" s="11">
        <f t="shared" si="20"/>
        <v>0</v>
      </c>
      <c r="J65" s="11">
        <f t="shared" si="20"/>
        <v>0</v>
      </c>
      <c r="K65" s="11">
        <f t="shared" si="20"/>
        <v>0</v>
      </c>
      <c r="L65" s="11">
        <f t="shared" si="20"/>
        <v>0</v>
      </c>
      <c r="M65" s="11">
        <f t="shared" si="20"/>
        <v>0</v>
      </c>
      <c r="N65" s="11">
        <f t="shared" si="20"/>
        <v>0</v>
      </c>
      <c r="O65" s="11">
        <f t="shared" si="20"/>
        <v>0</v>
      </c>
      <c r="P65" s="11">
        <f t="shared" si="20"/>
        <v>0</v>
      </c>
      <c r="Q65" s="11">
        <f t="shared" si="20"/>
        <v>0</v>
      </c>
      <c r="R65" s="11">
        <f t="shared" si="20"/>
        <v>0</v>
      </c>
      <c r="S65" s="11">
        <f t="shared" si="20"/>
        <v>0</v>
      </c>
      <c r="T65" s="11">
        <f t="shared" si="20"/>
        <v>0</v>
      </c>
      <c r="U65" s="11">
        <f t="shared" si="20"/>
        <v>0</v>
      </c>
      <c r="V65" s="11">
        <f t="shared" si="20"/>
        <v>0</v>
      </c>
      <c r="W65" s="11"/>
      <c r="X65" s="11"/>
      <c r="Y65" s="11"/>
      <c r="Z65" s="23">
        <f t="shared" si="13"/>
        <v>0</v>
      </c>
    </row>
    <row r="66" spans="1:26">
      <c r="A66" s="58"/>
      <c r="B66" s="10" t="s">
        <v>275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23">
        <f t="shared" si="13"/>
        <v>0</v>
      </c>
    </row>
    <row r="67" spans="1:26">
      <c r="A67" s="58"/>
      <c r="B67" s="10" t="s">
        <v>276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23">
        <f t="shared" si="13"/>
        <v>0</v>
      </c>
    </row>
    <row r="68" spans="1:26">
      <c r="A68" s="58"/>
      <c r="B68" s="10" t="s">
        <v>150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23">
        <f t="shared" si="13"/>
        <v>0</v>
      </c>
    </row>
    <row r="69" spans="1:26">
      <c r="A69" s="58"/>
      <c r="B69" s="10" t="s">
        <v>151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23">
        <f t="shared" si="13"/>
        <v>0</v>
      </c>
    </row>
    <row r="70" spans="1:26">
      <c r="A70" s="58"/>
      <c r="B70" s="10" t="s">
        <v>277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23">
        <f t="shared" si="13"/>
        <v>0</v>
      </c>
    </row>
    <row r="71" spans="1:26">
      <c r="A71" s="58"/>
      <c r="B71" s="10" t="s">
        <v>278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23">
        <f t="shared" si="13"/>
        <v>0</v>
      </c>
    </row>
    <row r="72" spans="1:26">
      <c r="A72" s="58">
        <v>3.4</v>
      </c>
      <c r="B72" s="29" t="s">
        <v>152</v>
      </c>
      <c r="C72" s="34">
        <f t="shared" ref="C72:V72" si="21">SUM(C73:C75)</f>
        <v>0</v>
      </c>
      <c r="D72" s="34">
        <f t="shared" si="21"/>
        <v>0</v>
      </c>
      <c r="E72" s="34">
        <f t="shared" si="21"/>
        <v>0</v>
      </c>
      <c r="F72" s="34">
        <f t="shared" si="21"/>
        <v>0</v>
      </c>
      <c r="G72" s="34">
        <f t="shared" si="21"/>
        <v>0</v>
      </c>
      <c r="H72" s="34">
        <f t="shared" si="21"/>
        <v>0</v>
      </c>
      <c r="I72" s="34">
        <f t="shared" si="21"/>
        <v>0</v>
      </c>
      <c r="J72" s="34">
        <f t="shared" si="21"/>
        <v>0</v>
      </c>
      <c r="K72" s="34">
        <f t="shared" si="21"/>
        <v>0</v>
      </c>
      <c r="L72" s="34">
        <f t="shared" si="21"/>
        <v>0</v>
      </c>
      <c r="M72" s="34">
        <f t="shared" si="21"/>
        <v>0</v>
      </c>
      <c r="N72" s="34">
        <f t="shared" si="21"/>
        <v>0</v>
      </c>
      <c r="O72" s="34">
        <f t="shared" si="21"/>
        <v>0</v>
      </c>
      <c r="P72" s="34">
        <f t="shared" si="21"/>
        <v>0</v>
      </c>
      <c r="Q72" s="34">
        <f t="shared" si="21"/>
        <v>0</v>
      </c>
      <c r="R72" s="34">
        <f t="shared" si="21"/>
        <v>0</v>
      </c>
      <c r="S72" s="34">
        <f t="shared" si="21"/>
        <v>0</v>
      </c>
      <c r="T72" s="34">
        <f t="shared" si="21"/>
        <v>0</v>
      </c>
      <c r="U72" s="34">
        <f t="shared" si="21"/>
        <v>0</v>
      </c>
      <c r="V72" s="34">
        <f t="shared" si="21"/>
        <v>0</v>
      </c>
      <c r="W72" s="34"/>
      <c r="X72" s="34"/>
      <c r="Y72" s="34"/>
      <c r="Z72" s="37">
        <f t="shared" si="13"/>
        <v>0</v>
      </c>
    </row>
    <row r="73" spans="1:26">
      <c r="B73" s="10" t="s">
        <v>153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48">
        <f t="shared" si="13"/>
        <v>0</v>
      </c>
    </row>
    <row r="74" spans="1:26">
      <c r="B74" s="10" t="s">
        <v>154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48">
        <f t="shared" si="13"/>
        <v>0</v>
      </c>
    </row>
    <row r="75" spans="1:26">
      <c r="B75" s="10" t="s">
        <v>155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48">
        <f t="shared" si="13"/>
        <v>0</v>
      </c>
    </row>
    <row r="76" spans="1:26">
      <c r="B76" s="10" t="s">
        <v>156</v>
      </c>
      <c r="C76" s="11"/>
      <c r="D76" s="11">
        <f t="shared" ref="D76:U76" si="22">C78</f>
        <v>0</v>
      </c>
      <c r="E76" s="11">
        <f t="shared" si="22"/>
        <v>0</v>
      </c>
      <c r="F76" s="11">
        <f t="shared" si="22"/>
        <v>0</v>
      </c>
      <c r="G76" s="11">
        <f t="shared" si="22"/>
        <v>0</v>
      </c>
      <c r="H76" s="11">
        <f t="shared" si="22"/>
        <v>0</v>
      </c>
      <c r="I76" s="11">
        <f t="shared" si="22"/>
        <v>0</v>
      </c>
      <c r="J76" s="11">
        <f t="shared" si="22"/>
        <v>0</v>
      </c>
      <c r="K76" s="11">
        <f t="shared" si="22"/>
        <v>0</v>
      </c>
      <c r="L76" s="11">
        <f t="shared" si="22"/>
        <v>0</v>
      </c>
      <c r="M76" s="11">
        <f t="shared" si="22"/>
        <v>0</v>
      </c>
      <c r="N76" s="11">
        <f t="shared" si="22"/>
        <v>0</v>
      </c>
      <c r="O76" s="11">
        <f t="shared" si="22"/>
        <v>0</v>
      </c>
      <c r="P76" s="11">
        <f t="shared" si="22"/>
        <v>0</v>
      </c>
      <c r="Q76" s="11">
        <f t="shared" si="22"/>
        <v>0</v>
      </c>
      <c r="R76" s="11">
        <f t="shared" si="22"/>
        <v>0</v>
      </c>
      <c r="S76" s="11">
        <f t="shared" si="22"/>
        <v>0</v>
      </c>
      <c r="T76" s="11">
        <f t="shared" si="22"/>
        <v>0</v>
      </c>
      <c r="U76" s="11">
        <f t="shared" si="22"/>
        <v>0</v>
      </c>
      <c r="V76" s="11"/>
      <c r="W76" s="11"/>
      <c r="X76" s="11"/>
      <c r="Y76" s="11"/>
      <c r="Z76" s="48">
        <f>C76</f>
        <v>0</v>
      </c>
    </row>
    <row r="77" spans="1:26" ht="15">
      <c r="A77" s="65"/>
      <c r="B77" s="53" t="s">
        <v>157</v>
      </c>
      <c r="C77" s="54">
        <f t="shared" ref="C77:V77" si="23">C7-C24</f>
        <v>0</v>
      </c>
      <c r="D77" s="54">
        <f t="shared" si="23"/>
        <v>0</v>
      </c>
      <c r="E77" s="54">
        <f t="shared" si="23"/>
        <v>0</v>
      </c>
      <c r="F77" s="54">
        <f t="shared" si="23"/>
        <v>0</v>
      </c>
      <c r="G77" s="54">
        <f t="shared" si="23"/>
        <v>0</v>
      </c>
      <c r="H77" s="54">
        <f t="shared" si="23"/>
        <v>0</v>
      </c>
      <c r="I77" s="54">
        <f t="shared" si="23"/>
        <v>0</v>
      </c>
      <c r="J77" s="54">
        <f t="shared" si="23"/>
        <v>0</v>
      </c>
      <c r="K77" s="54">
        <f t="shared" si="23"/>
        <v>0</v>
      </c>
      <c r="L77" s="54">
        <f t="shared" si="23"/>
        <v>0</v>
      </c>
      <c r="M77" s="54">
        <f t="shared" si="23"/>
        <v>0</v>
      </c>
      <c r="N77" s="54">
        <f t="shared" si="23"/>
        <v>0</v>
      </c>
      <c r="O77" s="54">
        <f t="shared" si="23"/>
        <v>0</v>
      </c>
      <c r="P77" s="54">
        <f t="shared" si="23"/>
        <v>0</v>
      </c>
      <c r="Q77" s="54">
        <f t="shared" si="23"/>
        <v>0</v>
      </c>
      <c r="R77" s="54">
        <f t="shared" si="23"/>
        <v>0</v>
      </c>
      <c r="S77" s="54">
        <f t="shared" si="23"/>
        <v>0</v>
      </c>
      <c r="T77" s="54">
        <f t="shared" si="23"/>
        <v>0</v>
      </c>
      <c r="U77" s="54">
        <f t="shared" si="23"/>
        <v>0</v>
      </c>
      <c r="V77" s="54">
        <f t="shared" si="23"/>
        <v>0</v>
      </c>
      <c r="W77" s="54"/>
      <c r="X77" s="54"/>
      <c r="Y77" s="54"/>
      <c r="Z77" s="37">
        <f>SUM(C77:V77)</f>
        <v>0</v>
      </c>
    </row>
    <row r="78" spans="1:26" ht="15">
      <c r="A78" s="65"/>
      <c r="B78" s="51" t="s">
        <v>158</v>
      </c>
      <c r="C78" s="52">
        <f>C76+C77</f>
        <v>0</v>
      </c>
      <c r="D78" s="52">
        <f t="shared" ref="D78:V78" si="24">C78+D77</f>
        <v>0</v>
      </c>
      <c r="E78" s="52">
        <f t="shared" si="24"/>
        <v>0</v>
      </c>
      <c r="F78" s="52">
        <f t="shared" si="24"/>
        <v>0</v>
      </c>
      <c r="G78" s="52">
        <f t="shared" si="24"/>
        <v>0</v>
      </c>
      <c r="H78" s="52">
        <f t="shared" si="24"/>
        <v>0</v>
      </c>
      <c r="I78" s="52">
        <f t="shared" si="24"/>
        <v>0</v>
      </c>
      <c r="J78" s="52">
        <f t="shared" si="24"/>
        <v>0</v>
      </c>
      <c r="K78" s="52">
        <f t="shared" si="24"/>
        <v>0</v>
      </c>
      <c r="L78" s="52">
        <f t="shared" si="24"/>
        <v>0</v>
      </c>
      <c r="M78" s="52">
        <f t="shared" si="24"/>
        <v>0</v>
      </c>
      <c r="N78" s="52">
        <f t="shared" si="24"/>
        <v>0</v>
      </c>
      <c r="O78" s="52">
        <f t="shared" si="24"/>
        <v>0</v>
      </c>
      <c r="P78" s="52">
        <f t="shared" si="24"/>
        <v>0</v>
      </c>
      <c r="Q78" s="52">
        <f t="shared" si="24"/>
        <v>0</v>
      </c>
      <c r="R78" s="52">
        <f t="shared" si="24"/>
        <v>0</v>
      </c>
      <c r="S78" s="52">
        <f t="shared" si="24"/>
        <v>0</v>
      </c>
      <c r="T78" s="52">
        <f t="shared" si="24"/>
        <v>0</v>
      </c>
      <c r="U78" s="52">
        <f t="shared" si="24"/>
        <v>0</v>
      </c>
      <c r="V78" s="52">
        <f t="shared" si="24"/>
        <v>0</v>
      </c>
      <c r="W78" s="52"/>
      <c r="X78" s="52"/>
      <c r="Y78" s="52"/>
      <c r="Z78" s="55">
        <f>Z76+Z77</f>
        <v>0</v>
      </c>
    </row>
    <row r="79" spans="1:26">
      <c r="A79" s="66"/>
      <c r="B79" s="59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24"/>
    </row>
    <row r="80" spans="1:26" hidden="1" outlineLevel="1">
      <c r="A80" s="58"/>
      <c r="B80" s="10" t="s">
        <v>159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24"/>
    </row>
    <row r="81" spans="1:26" ht="15" hidden="1" outlineLevel="1">
      <c r="A81" s="65"/>
      <c r="B81" s="50" t="s">
        <v>160</v>
      </c>
      <c r="C81" s="18" t="e">
        <f t="shared" ref="C81:V81" si="25">C9+C17-C26-((C44+C45)*C9/C8)-C54-C60</f>
        <v>#DIV/0!</v>
      </c>
      <c r="D81" s="18" t="e">
        <f t="shared" si="25"/>
        <v>#DIV/0!</v>
      </c>
      <c r="E81" s="18" t="e">
        <f t="shared" si="25"/>
        <v>#DIV/0!</v>
      </c>
      <c r="F81" s="18" t="e">
        <f t="shared" si="25"/>
        <v>#DIV/0!</v>
      </c>
      <c r="G81" s="18" t="e">
        <f t="shared" si="25"/>
        <v>#DIV/0!</v>
      </c>
      <c r="H81" s="18" t="e">
        <f t="shared" si="25"/>
        <v>#DIV/0!</v>
      </c>
      <c r="I81" s="18" t="e">
        <f t="shared" si="25"/>
        <v>#DIV/0!</v>
      </c>
      <c r="J81" s="18" t="e">
        <f t="shared" si="25"/>
        <v>#DIV/0!</v>
      </c>
      <c r="K81" s="18" t="e">
        <f t="shared" si="25"/>
        <v>#DIV/0!</v>
      </c>
      <c r="L81" s="18" t="e">
        <f t="shared" si="25"/>
        <v>#DIV/0!</v>
      </c>
      <c r="M81" s="18" t="e">
        <f t="shared" si="25"/>
        <v>#DIV/0!</v>
      </c>
      <c r="N81" s="18" t="e">
        <f t="shared" si="25"/>
        <v>#DIV/0!</v>
      </c>
      <c r="O81" s="18" t="e">
        <f t="shared" si="25"/>
        <v>#DIV/0!</v>
      </c>
      <c r="P81" s="18" t="e">
        <f t="shared" si="25"/>
        <v>#DIV/0!</v>
      </c>
      <c r="Q81" s="18" t="e">
        <f t="shared" si="25"/>
        <v>#DIV/0!</v>
      </c>
      <c r="R81" s="18" t="e">
        <f t="shared" si="25"/>
        <v>#DIV/0!</v>
      </c>
      <c r="S81" s="18" t="e">
        <f t="shared" si="25"/>
        <v>#DIV/0!</v>
      </c>
      <c r="T81" s="18" t="e">
        <f t="shared" si="25"/>
        <v>#DIV/0!</v>
      </c>
      <c r="U81" s="18" t="e">
        <f t="shared" si="25"/>
        <v>#DIV/0!</v>
      </c>
      <c r="V81" s="18" t="e">
        <f t="shared" si="25"/>
        <v>#DIV/0!</v>
      </c>
      <c r="W81" s="18"/>
      <c r="X81" s="18"/>
      <c r="Y81" s="18"/>
      <c r="Z81" s="24"/>
    </row>
    <row r="82" spans="1:26" ht="15" hidden="1" outlineLevel="1">
      <c r="A82" s="65"/>
      <c r="B82" s="50" t="s">
        <v>161</v>
      </c>
      <c r="C82" s="18" t="e">
        <f>C81</f>
        <v>#DIV/0!</v>
      </c>
      <c r="D82" s="19" t="e">
        <f t="shared" ref="D82:V82" si="26">C82+D81</f>
        <v>#DIV/0!</v>
      </c>
      <c r="E82" s="19" t="e">
        <f t="shared" si="26"/>
        <v>#DIV/0!</v>
      </c>
      <c r="F82" s="19" t="e">
        <f t="shared" si="26"/>
        <v>#DIV/0!</v>
      </c>
      <c r="G82" s="19" t="e">
        <f t="shared" si="26"/>
        <v>#DIV/0!</v>
      </c>
      <c r="H82" s="19" t="e">
        <f t="shared" si="26"/>
        <v>#DIV/0!</v>
      </c>
      <c r="I82" s="19" t="e">
        <f t="shared" si="26"/>
        <v>#DIV/0!</v>
      </c>
      <c r="J82" s="19" t="e">
        <f t="shared" si="26"/>
        <v>#DIV/0!</v>
      </c>
      <c r="K82" s="19" t="e">
        <f t="shared" si="26"/>
        <v>#DIV/0!</v>
      </c>
      <c r="L82" s="19" t="e">
        <f t="shared" si="26"/>
        <v>#DIV/0!</v>
      </c>
      <c r="M82" s="19" t="e">
        <f t="shared" si="26"/>
        <v>#DIV/0!</v>
      </c>
      <c r="N82" s="19" t="e">
        <f t="shared" si="26"/>
        <v>#DIV/0!</v>
      </c>
      <c r="O82" s="19" t="e">
        <f t="shared" si="26"/>
        <v>#DIV/0!</v>
      </c>
      <c r="P82" s="19" t="e">
        <f t="shared" si="26"/>
        <v>#DIV/0!</v>
      </c>
      <c r="Q82" s="19" t="e">
        <f t="shared" si="26"/>
        <v>#DIV/0!</v>
      </c>
      <c r="R82" s="19" t="e">
        <f t="shared" si="26"/>
        <v>#DIV/0!</v>
      </c>
      <c r="S82" s="19" t="e">
        <f t="shared" si="26"/>
        <v>#DIV/0!</v>
      </c>
      <c r="T82" s="19" t="e">
        <f t="shared" si="26"/>
        <v>#DIV/0!</v>
      </c>
      <c r="U82" s="19" t="e">
        <f t="shared" si="26"/>
        <v>#DIV/0!</v>
      </c>
      <c r="V82" s="19" t="e">
        <f t="shared" si="26"/>
        <v>#DIV/0!</v>
      </c>
      <c r="W82" s="19"/>
      <c r="X82" s="19"/>
      <c r="Y82" s="19"/>
      <c r="Z82" s="24"/>
    </row>
    <row r="83" spans="1:26" hidden="1" outlineLevel="1">
      <c r="A83" s="58" t="s">
        <v>162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24"/>
    </row>
    <row r="84" spans="1:26" hidden="1" outlineLevel="1">
      <c r="A84" s="58"/>
      <c r="B84" s="10" t="s">
        <v>159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24"/>
    </row>
    <row r="85" spans="1:26" hidden="1" outlineLevel="1">
      <c r="A85" s="58"/>
      <c r="B85" s="10" t="s">
        <v>163</v>
      </c>
      <c r="C85" s="18" t="e">
        <f t="shared" ref="C85:V85" si="27">C9-C26-C9/(C9+C13)*C44-C9/(C9+C13)*C45</f>
        <v>#DIV/0!</v>
      </c>
      <c r="D85" s="11" t="e">
        <f t="shared" si="27"/>
        <v>#DIV/0!</v>
      </c>
      <c r="E85" s="11" t="e">
        <f t="shared" si="27"/>
        <v>#DIV/0!</v>
      </c>
      <c r="F85" s="11" t="e">
        <f t="shared" si="27"/>
        <v>#DIV/0!</v>
      </c>
      <c r="G85" s="11" t="e">
        <f t="shared" si="27"/>
        <v>#DIV/0!</v>
      </c>
      <c r="H85" s="11" t="e">
        <f t="shared" si="27"/>
        <v>#DIV/0!</v>
      </c>
      <c r="I85" s="11" t="e">
        <f t="shared" si="27"/>
        <v>#DIV/0!</v>
      </c>
      <c r="J85" s="11" t="e">
        <f t="shared" si="27"/>
        <v>#DIV/0!</v>
      </c>
      <c r="K85" s="11" t="e">
        <f t="shared" si="27"/>
        <v>#DIV/0!</v>
      </c>
      <c r="L85" s="11" t="e">
        <f t="shared" si="27"/>
        <v>#DIV/0!</v>
      </c>
      <c r="M85" s="11" t="e">
        <f t="shared" si="27"/>
        <v>#DIV/0!</v>
      </c>
      <c r="N85" s="11" t="e">
        <f t="shared" si="27"/>
        <v>#DIV/0!</v>
      </c>
      <c r="O85" s="11" t="e">
        <f t="shared" si="27"/>
        <v>#DIV/0!</v>
      </c>
      <c r="P85" s="11" t="e">
        <f t="shared" si="27"/>
        <v>#DIV/0!</v>
      </c>
      <c r="Q85" s="11" t="e">
        <f t="shared" si="27"/>
        <v>#DIV/0!</v>
      </c>
      <c r="R85" s="11" t="e">
        <f t="shared" si="27"/>
        <v>#DIV/0!</v>
      </c>
      <c r="S85" s="11" t="e">
        <f t="shared" si="27"/>
        <v>#DIV/0!</v>
      </c>
      <c r="T85" s="11" t="e">
        <f t="shared" si="27"/>
        <v>#DIV/0!</v>
      </c>
      <c r="U85" s="11" t="e">
        <f t="shared" si="27"/>
        <v>#DIV/0!</v>
      </c>
      <c r="V85" s="11" t="e">
        <f t="shared" si="27"/>
        <v>#DIV/0!</v>
      </c>
      <c r="W85" s="11"/>
      <c r="X85" s="11"/>
      <c r="Y85" s="11"/>
      <c r="Z85" s="24"/>
    </row>
    <row r="86" spans="1:26" hidden="1" outlineLevel="1">
      <c r="A86" s="58"/>
      <c r="B86" s="10" t="s">
        <v>161</v>
      </c>
      <c r="C86" s="18" t="e">
        <f>C85</f>
        <v>#DIV/0!</v>
      </c>
      <c r="D86" s="12" t="e">
        <f t="shared" ref="D86:V86" si="28">C86+D85</f>
        <v>#DIV/0!</v>
      </c>
      <c r="E86" s="12" t="e">
        <f t="shared" si="28"/>
        <v>#DIV/0!</v>
      </c>
      <c r="F86" s="12" t="e">
        <f t="shared" si="28"/>
        <v>#DIV/0!</v>
      </c>
      <c r="G86" s="12" t="e">
        <f t="shared" si="28"/>
        <v>#DIV/0!</v>
      </c>
      <c r="H86" s="12" t="e">
        <f t="shared" si="28"/>
        <v>#DIV/0!</v>
      </c>
      <c r="I86" s="12" t="e">
        <f t="shared" si="28"/>
        <v>#DIV/0!</v>
      </c>
      <c r="J86" s="12" t="e">
        <f t="shared" si="28"/>
        <v>#DIV/0!</v>
      </c>
      <c r="K86" s="12" t="e">
        <f t="shared" si="28"/>
        <v>#DIV/0!</v>
      </c>
      <c r="L86" s="12" t="e">
        <f t="shared" si="28"/>
        <v>#DIV/0!</v>
      </c>
      <c r="M86" s="12" t="e">
        <f t="shared" si="28"/>
        <v>#DIV/0!</v>
      </c>
      <c r="N86" s="12" t="e">
        <f t="shared" si="28"/>
        <v>#DIV/0!</v>
      </c>
      <c r="O86" s="12" t="e">
        <f t="shared" si="28"/>
        <v>#DIV/0!</v>
      </c>
      <c r="P86" s="12" t="e">
        <f t="shared" si="28"/>
        <v>#DIV/0!</v>
      </c>
      <c r="Q86" s="12" t="e">
        <f t="shared" si="28"/>
        <v>#DIV/0!</v>
      </c>
      <c r="R86" s="12" t="e">
        <f t="shared" si="28"/>
        <v>#DIV/0!</v>
      </c>
      <c r="S86" s="12" t="e">
        <f t="shared" si="28"/>
        <v>#DIV/0!</v>
      </c>
      <c r="T86" s="12" t="e">
        <f t="shared" si="28"/>
        <v>#DIV/0!</v>
      </c>
      <c r="U86" s="12" t="e">
        <f t="shared" si="28"/>
        <v>#DIV/0!</v>
      </c>
      <c r="V86" s="12" t="e">
        <f t="shared" si="28"/>
        <v>#DIV/0!</v>
      </c>
      <c r="W86" s="12"/>
      <c r="X86" s="12"/>
      <c r="Y86" s="12"/>
      <c r="Z86" s="24"/>
    </row>
    <row r="87" spans="1:26" hidden="1" outlineLevel="1">
      <c r="A87" s="58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24"/>
    </row>
    <row r="88" spans="1:26" hidden="1" outlineLevel="1"/>
    <row r="89" spans="1:26" hidden="1" outlineLevel="1">
      <c r="B89" s="10" t="s">
        <v>164</v>
      </c>
      <c r="C89" s="61">
        <v>0.18</v>
      </c>
      <c r="E89" s="10" t="s">
        <v>165</v>
      </c>
      <c r="I89" s="10">
        <v>2</v>
      </c>
      <c r="O89" s="61"/>
    </row>
    <row r="90" spans="1:26" hidden="1" outlineLevel="1">
      <c r="B90" s="10" t="s">
        <v>166</v>
      </c>
      <c r="C90" s="61">
        <v>0.15</v>
      </c>
      <c r="E90" s="10" t="s">
        <v>167</v>
      </c>
      <c r="I90" s="10">
        <v>12</v>
      </c>
      <c r="O90" s="61"/>
    </row>
    <row r="91" spans="1:26" hidden="1" outlineLevel="1">
      <c r="E91" s="10" t="s">
        <v>168</v>
      </c>
      <c r="I91" s="10">
        <v>36</v>
      </c>
    </row>
    <row r="92" spans="1:26" ht="14.25" hidden="1" customHeight="1" outlineLevel="2"/>
    <row r="93" spans="1:26" hidden="1" outlineLevel="1">
      <c r="B93" s="10" t="s">
        <v>169</v>
      </c>
      <c r="C93" s="62" t="e">
        <f>(Z60+Z31+#REF!+Z38+Z39+#REF!+Z40+#REF!+#REF!)/(Z8-Z27-Z33-Z34-Z37-Z41-#REF!-#REF!)</f>
        <v>#REF!</v>
      </c>
    </row>
    <row r="94" spans="1:26" hidden="1" outlineLevel="1">
      <c r="B94" s="10" t="s">
        <v>170</v>
      </c>
      <c r="C94" s="62" t="e">
        <f>(Z77+Z60)/Z60</f>
        <v>#DIV/0!</v>
      </c>
    </row>
    <row r="95" spans="1:26" hidden="1" outlineLevel="1"/>
    <row r="96" spans="1:26" hidden="1" outlineLevel="1"/>
    <row r="97" collapsed="1"/>
  </sheetData>
  <phoneticPr fontId="0" type="noConversion"/>
  <pageMargins left="0.17" right="0.26" top="0.26" bottom="0.5" header="0.26" footer="0.5"/>
  <pageSetup paperSize="9" scale="46" orientation="landscape" horizontalDpi="4294967292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9"/>
  <sheetViews>
    <sheetView zoomScale="80" zoomScaleNormal="100" zoomScaleSheetLayoutView="80" workbookViewId="0">
      <selection activeCell="E28" sqref="E28"/>
    </sheetView>
  </sheetViews>
  <sheetFormatPr defaultRowHeight="12.75"/>
  <cols>
    <col min="1" max="1" width="33.5703125" style="10" customWidth="1"/>
    <col min="2" max="2" width="17.140625" style="10" customWidth="1"/>
    <col min="3" max="3" width="15.5703125" style="10" customWidth="1"/>
    <col min="4" max="4" width="14.28515625" style="10" customWidth="1"/>
    <col min="5" max="5" width="41.140625" style="10" customWidth="1"/>
    <col min="6" max="6" width="19.7109375" style="10" customWidth="1"/>
    <col min="7" max="16384" width="9.140625" style="10"/>
  </cols>
  <sheetData>
    <row r="1" spans="1:6">
      <c r="A1" s="9" t="s">
        <v>181</v>
      </c>
      <c r="E1" s="206"/>
      <c r="F1" s="206"/>
    </row>
    <row r="2" spans="1:6">
      <c r="A2" s="9"/>
      <c r="E2" s="63"/>
      <c r="F2" s="63"/>
    </row>
    <row r="3" spans="1:6">
      <c r="A3" s="149" t="s">
        <v>213</v>
      </c>
      <c r="B3" s="149"/>
      <c r="C3" s="149"/>
      <c r="D3" s="149"/>
      <c r="E3" s="149"/>
      <c r="F3" s="149"/>
    </row>
    <row r="5" spans="1:6" ht="60" customHeight="1">
      <c r="A5" s="207" t="s">
        <v>182</v>
      </c>
      <c r="B5" s="168" t="s">
        <v>183</v>
      </c>
      <c r="C5" s="168" t="s">
        <v>184</v>
      </c>
      <c r="D5" s="168" t="s">
        <v>185</v>
      </c>
      <c r="E5" s="168" t="s">
        <v>186</v>
      </c>
      <c r="F5" s="207" t="s">
        <v>187</v>
      </c>
    </row>
    <row r="6" spans="1:6" ht="12.75" customHeight="1">
      <c r="A6" s="208"/>
      <c r="B6" s="208"/>
      <c r="C6" s="208"/>
      <c r="D6" s="208"/>
      <c r="E6" s="208"/>
      <c r="F6" s="208"/>
    </row>
    <row r="7" spans="1:6" ht="12.75" customHeight="1">
      <c r="A7" s="208" t="s">
        <v>188</v>
      </c>
      <c r="B7" s="208"/>
      <c r="C7" s="208"/>
      <c r="D7" s="208"/>
      <c r="E7" s="208"/>
      <c r="F7" s="208"/>
    </row>
    <row r="8" spans="1:6" ht="12.75" customHeight="1">
      <c r="A8" s="208"/>
      <c r="B8" s="208"/>
      <c r="C8" s="208"/>
      <c r="D8" s="208"/>
      <c r="E8" s="208"/>
      <c r="F8" s="208"/>
    </row>
    <row r="9" spans="1:6" ht="12.75" customHeight="1">
      <c r="A9" s="208"/>
      <c r="B9" s="208"/>
      <c r="C9" s="208"/>
      <c r="D9" s="208"/>
      <c r="E9" s="208"/>
      <c r="F9" s="208"/>
    </row>
    <row r="10" spans="1:6" ht="12.75" customHeight="1">
      <c r="A10" s="208"/>
      <c r="B10" s="208"/>
      <c r="C10" s="208"/>
      <c r="D10" s="208"/>
      <c r="E10" s="208"/>
      <c r="F10" s="208"/>
    </row>
    <row r="11" spans="1:6" ht="12.75" customHeight="1">
      <c r="A11" s="208"/>
      <c r="B11" s="208"/>
      <c r="C11" s="208"/>
      <c r="D11" s="208"/>
      <c r="E11" s="208"/>
      <c r="F11" s="208"/>
    </row>
    <row r="12" spans="1:6" ht="12.75" customHeight="1">
      <c r="A12" s="208"/>
      <c r="B12" s="208"/>
      <c r="C12" s="208"/>
      <c r="D12" s="208"/>
      <c r="E12" s="208"/>
      <c r="F12" s="208"/>
    </row>
    <row r="13" spans="1:6" ht="12.75" customHeight="1">
      <c r="A13" s="208"/>
      <c r="B13" s="208"/>
      <c r="C13" s="208"/>
      <c r="D13" s="208"/>
      <c r="E13" s="208"/>
      <c r="F13" s="208"/>
    </row>
    <row r="14" spans="1:6" ht="12.75" customHeight="1">
      <c r="A14" s="208"/>
      <c r="B14" s="208"/>
      <c r="C14" s="208"/>
      <c r="D14" s="208"/>
      <c r="E14" s="208"/>
      <c r="F14" s="208"/>
    </row>
    <row r="15" spans="1:6" ht="12.75" customHeight="1">
      <c r="A15" s="208"/>
      <c r="B15" s="208"/>
      <c r="C15" s="208"/>
      <c r="D15" s="208"/>
      <c r="E15" s="208"/>
      <c r="F15" s="208"/>
    </row>
    <row r="16" spans="1:6" ht="45.75" customHeight="1">
      <c r="A16" s="208" t="s">
        <v>189</v>
      </c>
      <c r="B16" s="208"/>
      <c r="C16" s="208"/>
      <c r="D16" s="208"/>
      <c r="E16" s="208"/>
      <c r="F16" s="208"/>
    </row>
    <row r="17" spans="1:6" ht="15" customHeight="1">
      <c r="A17" s="209" t="s">
        <v>190</v>
      </c>
      <c r="B17" s="209"/>
      <c r="C17" s="209">
        <f>SUM(C6:C16)</f>
        <v>0</v>
      </c>
      <c r="D17" s="210">
        <v>1</v>
      </c>
      <c r="E17" s="208"/>
      <c r="F17" s="208"/>
    </row>
    <row r="18" spans="1:6" ht="15" customHeight="1">
      <c r="A18" s="209"/>
      <c r="B18" s="209"/>
      <c r="C18" s="209"/>
      <c r="D18" s="210"/>
      <c r="E18" s="208"/>
      <c r="F18" s="208"/>
    </row>
    <row r="19" spans="1:6" ht="43.5" customHeight="1">
      <c r="A19" s="211" t="s">
        <v>191</v>
      </c>
      <c r="B19" s="211"/>
      <c r="C19" s="211"/>
      <c r="D19" s="211"/>
      <c r="E19" s="211"/>
      <c r="F19" s="211"/>
    </row>
  </sheetData>
  <mergeCells count="3">
    <mergeCell ref="E1:F1"/>
    <mergeCell ref="A19:F19"/>
    <mergeCell ref="A3:F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1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A28" sqref="A28"/>
    </sheetView>
  </sheetViews>
  <sheetFormatPr defaultRowHeight="12.75"/>
  <cols>
    <col min="1" max="1" width="27.85546875" style="6" customWidth="1"/>
    <col min="2" max="2" width="22" style="6" customWidth="1"/>
    <col min="3" max="3" width="17.28515625" style="6" customWidth="1"/>
    <col min="4" max="4" width="32" style="6" customWidth="1"/>
    <col min="5" max="5" width="24.7109375" style="6" customWidth="1"/>
    <col min="6" max="16384" width="9.140625" style="6"/>
  </cols>
  <sheetData>
    <row r="1" spans="1:5">
      <c r="A1" s="7" t="s">
        <v>225</v>
      </c>
      <c r="D1" s="212"/>
      <c r="E1" s="212"/>
    </row>
    <row r="2" spans="1:5">
      <c r="D2" s="17"/>
      <c r="E2" s="17"/>
    </row>
    <row r="3" spans="1:5">
      <c r="A3" s="213" t="s">
        <v>234</v>
      </c>
      <c r="B3" s="213"/>
      <c r="C3" s="213"/>
      <c r="D3" s="213"/>
      <c r="E3" s="213"/>
    </row>
    <row r="5" spans="1:5" ht="60" customHeight="1">
      <c r="A5" s="207" t="s">
        <v>222</v>
      </c>
      <c r="B5" s="207" t="s">
        <v>223</v>
      </c>
      <c r="C5" s="207" t="s">
        <v>224</v>
      </c>
      <c r="D5" s="168" t="s">
        <v>272</v>
      </c>
      <c r="E5" s="168" t="s">
        <v>228</v>
      </c>
    </row>
    <row r="6" spans="1:5" ht="15" customHeight="1">
      <c r="A6" s="208"/>
      <c r="B6" s="208"/>
      <c r="C6" s="208"/>
      <c r="D6" s="208"/>
      <c r="E6" s="208"/>
    </row>
    <row r="7" spans="1:5" ht="15" customHeight="1">
      <c r="A7" s="208" t="s">
        <v>188</v>
      </c>
      <c r="B7" s="208"/>
      <c r="C7" s="208"/>
      <c r="D7" s="208"/>
      <c r="E7" s="208"/>
    </row>
    <row r="8" spans="1:5" ht="15" customHeight="1">
      <c r="A8" s="208"/>
      <c r="B8" s="208"/>
      <c r="C8" s="208"/>
      <c r="D8" s="208"/>
      <c r="E8" s="208"/>
    </row>
    <row r="9" spans="1:5" ht="15" customHeight="1">
      <c r="B9" s="214"/>
      <c r="C9" s="214"/>
      <c r="D9" s="214"/>
      <c r="E9" s="214"/>
    </row>
    <row r="10" spans="1:5" ht="15" customHeight="1">
      <c r="A10" s="7" t="s">
        <v>226</v>
      </c>
      <c r="E10" s="17"/>
    </row>
    <row r="11" spans="1:5" ht="15" customHeight="1">
      <c r="A11" s="7"/>
      <c r="E11" s="17"/>
    </row>
    <row r="12" spans="1:5" ht="15" customHeight="1">
      <c r="A12" s="213" t="s">
        <v>233</v>
      </c>
      <c r="B12" s="213"/>
      <c r="C12" s="213"/>
      <c r="D12" s="213"/>
      <c r="E12" s="213"/>
    </row>
    <row r="13" spans="1:5" ht="15" customHeight="1"/>
    <row r="14" spans="1:5" ht="25.5">
      <c r="A14" s="207" t="s">
        <v>221</v>
      </c>
      <c r="B14" s="207" t="s">
        <v>222</v>
      </c>
      <c r="C14" s="207" t="s">
        <v>223</v>
      </c>
      <c r="D14" s="207" t="s">
        <v>224</v>
      </c>
      <c r="E14" s="168" t="s">
        <v>227</v>
      </c>
    </row>
    <row r="15" spans="1:5">
      <c r="A15" s="208"/>
      <c r="B15" s="208"/>
      <c r="C15" s="208"/>
      <c r="D15" s="208"/>
      <c r="E15" s="208"/>
    </row>
    <row r="16" spans="1:5">
      <c r="A16" s="208"/>
      <c r="B16" s="208"/>
      <c r="C16" s="208"/>
      <c r="D16" s="208"/>
      <c r="E16" s="208"/>
    </row>
    <row r="17" spans="1:5">
      <c r="A17" s="208" t="s">
        <v>188</v>
      </c>
      <c r="B17" s="208"/>
      <c r="C17" s="208"/>
      <c r="D17" s="208"/>
      <c r="E17" s="208"/>
    </row>
    <row r="19" spans="1:5">
      <c r="A19" s="7" t="s">
        <v>231</v>
      </c>
      <c r="E19" s="17"/>
    </row>
    <row r="20" spans="1:5">
      <c r="A20" s="7"/>
      <c r="E20" s="17"/>
    </row>
    <row r="21" spans="1:5">
      <c r="A21" s="213" t="s">
        <v>232</v>
      </c>
      <c r="B21" s="213"/>
      <c r="C21" s="213"/>
      <c r="D21" s="213"/>
      <c r="E21" s="213"/>
    </row>
    <row r="23" spans="1:5" ht="25.5">
      <c r="A23" s="207" t="s">
        <v>230</v>
      </c>
      <c r="B23" s="207" t="s">
        <v>222</v>
      </c>
      <c r="C23" s="207" t="s">
        <v>223</v>
      </c>
      <c r="D23" s="207" t="s">
        <v>224</v>
      </c>
      <c r="E23" s="168" t="s">
        <v>229</v>
      </c>
    </row>
    <row r="24" spans="1:5">
      <c r="A24" s="208"/>
      <c r="B24" s="208"/>
      <c r="C24" s="208"/>
      <c r="D24" s="208"/>
      <c r="E24" s="208"/>
    </row>
    <row r="25" spans="1:5">
      <c r="A25" s="208" t="s">
        <v>188</v>
      </c>
      <c r="B25" s="208"/>
      <c r="C25" s="208"/>
      <c r="D25" s="208"/>
      <c r="E25" s="208"/>
    </row>
    <row r="26" spans="1:5">
      <c r="A26" s="208"/>
      <c r="B26" s="208"/>
      <c r="C26" s="208"/>
      <c r="D26" s="208"/>
      <c r="E26" s="208"/>
    </row>
  </sheetData>
  <mergeCells count="4">
    <mergeCell ref="A12:E12"/>
    <mergeCell ref="A21:E21"/>
    <mergeCell ref="D1:E1"/>
    <mergeCell ref="A3:E3"/>
  </mergeCells>
  <phoneticPr fontId="1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F21"/>
  <sheetViews>
    <sheetView workbookViewId="0">
      <selection activeCell="A54" sqref="A54"/>
    </sheetView>
  </sheetViews>
  <sheetFormatPr defaultRowHeight="11.25"/>
  <cols>
    <col min="1" max="1" width="49.5703125" style="84" customWidth="1"/>
    <col min="2" max="2" width="18" style="84" customWidth="1"/>
    <col min="3" max="3" width="13.42578125" style="84" customWidth="1"/>
    <col min="4" max="4" width="13" style="84" customWidth="1"/>
    <col min="5" max="6" width="14.42578125" style="84" customWidth="1"/>
    <col min="7" max="16384" width="9.140625" style="84"/>
  </cols>
  <sheetData>
    <row r="3" spans="1:6" s="69" customFormat="1">
      <c r="A3" s="68" t="s">
        <v>57</v>
      </c>
    </row>
    <row r="4" spans="1:6" s="69" customFormat="1">
      <c r="A4" s="68"/>
    </row>
    <row r="5" spans="1:6" s="83" customFormat="1" ht="24" customHeight="1">
      <c r="A5" s="70" t="s">
        <v>63</v>
      </c>
      <c r="B5" s="78" t="s">
        <v>23</v>
      </c>
      <c r="C5" s="82" t="s">
        <v>49</v>
      </c>
      <c r="D5" s="82" t="s">
        <v>50</v>
      </c>
      <c r="E5" s="82" t="s">
        <v>51</v>
      </c>
      <c r="F5" s="82" t="s">
        <v>62</v>
      </c>
    </row>
    <row r="6" spans="1:6">
      <c r="A6" s="71" t="s">
        <v>58</v>
      </c>
      <c r="B6" s="72"/>
      <c r="C6" s="72"/>
      <c r="D6" s="72"/>
      <c r="E6" s="72"/>
      <c r="F6" s="72"/>
    </row>
    <row r="7" spans="1:6">
      <c r="A7" s="85"/>
      <c r="B7" s="85"/>
      <c r="C7" s="85"/>
      <c r="D7" s="85"/>
      <c r="E7" s="85"/>
      <c r="F7" s="85"/>
    </row>
    <row r="8" spans="1:6">
      <c r="A8" s="85"/>
      <c r="B8" s="85"/>
      <c r="C8" s="85"/>
      <c r="D8" s="85"/>
      <c r="E8" s="85"/>
      <c r="F8" s="85"/>
    </row>
    <row r="9" spans="1:6">
      <c r="A9" s="85"/>
      <c r="B9" s="85"/>
      <c r="C9" s="85"/>
      <c r="D9" s="85"/>
      <c r="E9" s="85"/>
      <c r="F9" s="85"/>
    </row>
    <row r="10" spans="1:6">
      <c r="A10" s="71" t="s">
        <v>59</v>
      </c>
      <c r="B10" s="72"/>
      <c r="C10" s="72"/>
      <c r="D10" s="72"/>
      <c r="E10" s="72"/>
      <c r="F10" s="72"/>
    </row>
    <row r="11" spans="1:6">
      <c r="A11" s="85"/>
      <c r="B11" s="85"/>
      <c r="C11" s="85"/>
      <c r="D11" s="85"/>
      <c r="E11" s="85"/>
      <c r="F11" s="85"/>
    </row>
    <row r="12" spans="1:6">
      <c r="A12" s="85"/>
      <c r="B12" s="85"/>
      <c r="C12" s="85"/>
      <c r="D12" s="85"/>
      <c r="E12" s="85"/>
      <c r="F12" s="85"/>
    </row>
    <row r="13" spans="1:6">
      <c r="A13" s="85"/>
      <c r="B13" s="85"/>
      <c r="C13" s="85"/>
      <c r="D13" s="85"/>
      <c r="E13" s="85"/>
      <c r="F13" s="85"/>
    </row>
    <row r="14" spans="1:6">
      <c r="A14" s="71" t="s">
        <v>60</v>
      </c>
      <c r="B14" s="72"/>
      <c r="C14" s="72"/>
      <c r="D14" s="72"/>
      <c r="E14" s="72"/>
      <c r="F14" s="72"/>
    </row>
    <row r="15" spans="1:6">
      <c r="A15" s="85"/>
      <c r="B15" s="85"/>
      <c r="C15" s="85"/>
      <c r="D15" s="85"/>
      <c r="E15" s="85"/>
      <c r="F15" s="85"/>
    </row>
    <row r="16" spans="1:6">
      <c r="A16" s="85"/>
      <c r="B16" s="85"/>
      <c r="C16" s="85"/>
      <c r="D16" s="85"/>
      <c r="E16" s="85"/>
      <c r="F16" s="85"/>
    </row>
    <row r="17" spans="1:6">
      <c r="A17" s="85"/>
      <c r="B17" s="85"/>
      <c r="C17" s="85"/>
      <c r="D17" s="85"/>
      <c r="E17" s="85"/>
      <c r="F17" s="85"/>
    </row>
    <row r="18" spans="1:6">
      <c r="A18" s="71" t="s">
        <v>61</v>
      </c>
      <c r="B18" s="72"/>
      <c r="C18" s="72"/>
      <c r="D18" s="72"/>
      <c r="E18" s="72"/>
      <c r="F18" s="72"/>
    </row>
    <row r="19" spans="1:6">
      <c r="A19" s="85"/>
      <c r="B19" s="85"/>
      <c r="C19" s="85"/>
      <c r="D19" s="85"/>
      <c r="E19" s="85"/>
      <c r="F19" s="85"/>
    </row>
    <row r="20" spans="1:6">
      <c r="A20" s="85"/>
      <c r="B20" s="85"/>
      <c r="C20" s="85"/>
      <c r="D20" s="85"/>
      <c r="E20" s="85"/>
      <c r="F20" s="85"/>
    </row>
    <row r="21" spans="1:6">
      <c r="A21" s="85"/>
      <c r="B21" s="85"/>
      <c r="C21" s="85"/>
      <c r="D21" s="85"/>
      <c r="E21" s="85"/>
      <c r="F21" s="85"/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H27"/>
  <sheetViews>
    <sheetView workbookViewId="0">
      <selection activeCell="E29" sqref="E29:E30"/>
    </sheetView>
  </sheetViews>
  <sheetFormatPr defaultRowHeight="11.25"/>
  <cols>
    <col min="1" max="1" width="23.7109375" style="84" customWidth="1"/>
    <col min="2" max="2" width="17" style="84" customWidth="1"/>
    <col min="3" max="3" width="18" style="84" customWidth="1"/>
    <col min="4" max="4" width="11.7109375" style="84" customWidth="1"/>
    <col min="5" max="5" width="13.85546875" style="84" customWidth="1"/>
    <col min="6" max="6" width="14" style="84" customWidth="1"/>
    <col min="7" max="7" width="17.85546875" style="84" customWidth="1"/>
    <col min="8" max="8" width="15.7109375" style="84" customWidth="1"/>
    <col min="9" max="9" width="9.140625" style="84"/>
    <col min="10" max="10" width="4.5703125" style="84" customWidth="1"/>
    <col min="11" max="16384" width="9.140625" style="84"/>
  </cols>
  <sheetData>
    <row r="2" spans="1:8">
      <c r="A2" s="21" t="s">
        <v>14</v>
      </c>
      <c r="B2" s="21"/>
      <c r="C2" s="21"/>
    </row>
    <row r="4" spans="1:8">
      <c r="A4" s="87" t="s">
        <v>9</v>
      </c>
      <c r="B4" s="87"/>
    </row>
    <row r="6" spans="1:8" s="69" customFormat="1" ht="34.5" customHeight="1">
      <c r="A6" s="88" t="s">
        <v>10</v>
      </c>
      <c r="B6" s="88" t="s">
        <v>11</v>
      </c>
      <c r="C6" s="88" t="s">
        <v>7</v>
      </c>
      <c r="D6" s="88" t="s">
        <v>8</v>
      </c>
      <c r="E6" s="88" t="s">
        <v>260</v>
      </c>
    </row>
    <row r="7" spans="1:8">
      <c r="A7" s="90"/>
      <c r="B7" s="90"/>
      <c r="C7" s="90"/>
      <c r="D7" s="90"/>
      <c r="E7" s="90"/>
    </row>
    <row r="8" spans="1:8">
      <c r="A8" s="89"/>
      <c r="B8" s="89"/>
      <c r="C8" s="89"/>
      <c r="D8" s="89"/>
      <c r="E8" s="89"/>
    </row>
    <row r="9" spans="1:8">
      <c r="A9" s="89"/>
      <c r="B9" s="89"/>
      <c r="C9" s="89"/>
      <c r="D9" s="89"/>
      <c r="E9" s="89"/>
    </row>
    <row r="11" spans="1:8">
      <c r="A11" s="87" t="s">
        <v>12</v>
      </c>
      <c r="B11" s="87"/>
    </row>
    <row r="13" spans="1:8" s="69" customFormat="1" ht="44.25" customHeight="1">
      <c r="A13" s="88" t="s">
        <v>13</v>
      </c>
      <c r="B13" s="88" t="s">
        <v>11</v>
      </c>
      <c r="C13" s="88" t="s">
        <v>7</v>
      </c>
      <c r="D13" s="88" t="s">
        <v>8</v>
      </c>
      <c r="E13" s="88" t="s">
        <v>261</v>
      </c>
      <c r="F13" s="88" t="s">
        <v>15</v>
      </c>
      <c r="G13" s="88" t="s">
        <v>262</v>
      </c>
      <c r="H13" s="88" t="s">
        <v>263</v>
      </c>
    </row>
    <row r="14" spans="1:8">
      <c r="A14" s="90"/>
      <c r="B14" s="90"/>
      <c r="C14" s="90"/>
      <c r="D14" s="90"/>
      <c r="E14" s="90"/>
      <c r="F14" s="90"/>
      <c r="G14" s="90"/>
      <c r="H14" s="90"/>
    </row>
    <row r="15" spans="1:8">
      <c r="A15" s="89"/>
      <c r="B15" s="89"/>
      <c r="C15" s="89"/>
      <c r="D15" s="89"/>
      <c r="E15" s="89"/>
      <c r="F15" s="89"/>
      <c r="G15" s="89"/>
      <c r="H15" s="89"/>
    </row>
    <row r="16" spans="1:8">
      <c r="A16" s="89"/>
      <c r="B16" s="89"/>
      <c r="C16" s="89"/>
      <c r="D16" s="89"/>
      <c r="E16" s="89"/>
      <c r="F16" s="89"/>
      <c r="G16" s="89"/>
      <c r="H16" s="89"/>
    </row>
    <row r="18" spans="1:8">
      <c r="A18" s="87" t="s">
        <v>16</v>
      </c>
      <c r="B18" s="87"/>
    </row>
    <row r="20" spans="1:8" s="69" customFormat="1" ht="34.5" customHeight="1">
      <c r="A20" s="88" t="s">
        <v>17</v>
      </c>
      <c r="B20" s="88" t="s">
        <v>7</v>
      </c>
      <c r="C20" s="88" t="s">
        <v>18</v>
      </c>
      <c r="D20" s="88" t="s">
        <v>19</v>
      </c>
      <c r="E20" s="88" t="s">
        <v>20</v>
      </c>
      <c r="F20" s="88" t="s">
        <v>21</v>
      </c>
      <c r="G20" s="88" t="s">
        <v>22</v>
      </c>
      <c r="H20" s="88" t="s">
        <v>23</v>
      </c>
    </row>
    <row r="21" spans="1:8">
      <c r="A21" s="90"/>
      <c r="B21" s="90"/>
      <c r="C21" s="90"/>
      <c r="D21" s="90"/>
      <c r="E21" s="90"/>
      <c r="F21" s="90"/>
      <c r="G21" s="90"/>
      <c r="H21" s="90"/>
    </row>
    <row r="22" spans="1:8">
      <c r="A22" s="89"/>
      <c r="B22" s="89"/>
      <c r="C22" s="89"/>
      <c r="D22" s="89"/>
      <c r="E22" s="89"/>
      <c r="F22" s="89"/>
      <c r="G22" s="89"/>
      <c r="H22" s="89"/>
    </row>
    <row r="23" spans="1:8">
      <c r="A23" s="89"/>
      <c r="B23" s="89"/>
      <c r="C23" s="89"/>
      <c r="D23" s="89"/>
      <c r="E23" s="89"/>
      <c r="F23" s="89"/>
      <c r="G23" s="89"/>
      <c r="H23" s="89"/>
    </row>
    <row r="25" spans="1:8">
      <c r="A25" s="86" t="s">
        <v>24</v>
      </c>
      <c r="B25" s="83"/>
      <c r="C25" s="83"/>
      <c r="D25" s="83"/>
      <c r="E25" s="83"/>
    </row>
    <row r="26" spans="1:8">
      <c r="A26" s="83" t="s">
        <v>25</v>
      </c>
      <c r="B26" s="83"/>
      <c r="C26" s="83"/>
      <c r="D26" s="83"/>
      <c r="E26" s="83"/>
    </row>
    <row r="27" spans="1:8" ht="12.75">
      <c r="A27" s="83" t="s">
        <v>264</v>
      </c>
      <c r="B27" s="83"/>
      <c r="C27" s="83"/>
      <c r="D27" s="83"/>
      <c r="E27" s="83"/>
    </row>
  </sheetData>
  <mergeCells count="3">
    <mergeCell ref="A11:B11"/>
    <mergeCell ref="A18:B18"/>
    <mergeCell ref="A4:B4"/>
  </mergeCells>
  <phoneticPr fontId="0" type="noConversion"/>
  <pageMargins left="0.79" right="0.75" top="0.39" bottom="1" header="0.18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3:K20"/>
  <sheetViews>
    <sheetView zoomScale="90" workbookViewId="0">
      <selection activeCell="D20" sqref="D20"/>
    </sheetView>
  </sheetViews>
  <sheetFormatPr defaultRowHeight="11.25"/>
  <cols>
    <col min="1" max="1" width="26" style="85" customWidth="1"/>
    <col min="2" max="2" width="5.28515625" style="85" customWidth="1"/>
    <col min="3" max="3" width="18.140625" style="85" customWidth="1"/>
    <col min="4" max="4" width="10.5703125" style="85" customWidth="1"/>
    <col min="5" max="5" width="28.85546875" style="85" customWidth="1"/>
    <col min="6" max="6" width="9.140625" style="85"/>
    <col min="7" max="7" width="10.5703125" style="85" customWidth="1"/>
    <col min="8" max="8" width="9.140625" style="85"/>
    <col min="9" max="9" width="13.42578125" style="85" customWidth="1"/>
    <col min="10" max="10" width="10.140625" style="85" customWidth="1"/>
    <col min="11" max="11" width="11.7109375" style="85" customWidth="1"/>
    <col min="12" max="16384" width="9.140625" style="85"/>
  </cols>
  <sheetData>
    <row r="3" spans="1:11" s="91" customFormat="1">
      <c r="A3" s="91" t="s">
        <v>105</v>
      </c>
    </row>
    <row r="5" spans="1:11" s="92" customFormat="1" ht="52.5" customHeight="1">
      <c r="A5" s="94" t="s">
        <v>106</v>
      </c>
      <c r="B5" s="94"/>
      <c r="C5" s="82" t="s">
        <v>107</v>
      </c>
      <c r="D5" s="96" t="s">
        <v>108</v>
      </c>
      <c r="E5" s="96" t="s">
        <v>265</v>
      </c>
      <c r="F5" s="97" t="s">
        <v>80</v>
      </c>
      <c r="G5" s="97" t="s">
        <v>19</v>
      </c>
      <c r="H5" s="98" t="s">
        <v>109</v>
      </c>
      <c r="I5" s="98" t="s">
        <v>110</v>
      </c>
      <c r="J5" s="82" t="s">
        <v>82</v>
      </c>
      <c r="K5" s="98" t="s">
        <v>83</v>
      </c>
    </row>
    <row r="6" spans="1:11" s="93" customFormat="1">
      <c r="A6" s="95" t="s">
        <v>111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10" spans="1:11" s="93" customFormat="1">
      <c r="A10" s="95" t="s">
        <v>112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</row>
    <row r="14" spans="1:11" s="93" customFormat="1">
      <c r="A14" s="95" t="s">
        <v>113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</row>
    <row r="18" s="84" customFormat="1"/>
    <row r="19" s="84" customFormat="1"/>
    <row r="20" s="84" customFormat="1"/>
  </sheetData>
  <mergeCells count="4">
    <mergeCell ref="A10:K10"/>
    <mergeCell ref="A14:K14"/>
    <mergeCell ref="A6:K6"/>
    <mergeCell ref="A5:B5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B19"/>
  <sheetViews>
    <sheetView zoomScale="80" workbookViewId="0">
      <selection activeCell="I37" sqref="I37"/>
    </sheetView>
  </sheetViews>
  <sheetFormatPr defaultRowHeight="12.75"/>
  <cols>
    <col min="1" max="1" width="29.7109375" style="10" customWidth="1"/>
    <col min="2" max="2" width="9.5703125" style="10" customWidth="1"/>
    <col min="3" max="3" width="9.140625" style="10"/>
    <col min="4" max="4" width="24.140625" style="10" customWidth="1"/>
    <col min="5" max="5" width="10.28515625" style="10" customWidth="1"/>
    <col min="6" max="6" width="9.5703125" style="10" customWidth="1"/>
    <col min="7" max="7" width="11.85546875" style="10" customWidth="1"/>
    <col min="8" max="8" width="11" style="10" customWidth="1"/>
    <col min="9" max="9" width="27" style="10" customWidth="1"/>
    <col min="10" max="10" width="22.85546875" style="10" customWidth="1"/>
    <col min="11" max="11" width="13.85546875" style="10" customWidth="1"/>
    <col min="12" max="16384" width="9.140625" style="10"/>
  </cols>
  <sheetData>
    <row r="2" spans="1:28" s="38" customFormat="1" ht="16.5">
      <c r="A2" s="127" t="s">
        <v>192</v>
      </c>
      <c r="G2" s="128"/>
    </row>
    <row r="3" spans="1:28" s="38" customFormat="1" ht="16.5">
      <c r="A3" s="127"/>
      <c r="G3" s="128"/>
    </row>
    <row r="4" spans="1:28" s="99" customFormat="1" ht="93" customHeight="1">
      <c r="A4" s="101" t="s">
        <v>77</v>
      </c>
      <c r="B4" s="102" t="s">
        <v>206</v>
      </c>
      <c r="C4" s="102" t="s">
        <v>78</v>
      </c>
      <c r="D4" s="102" t="s">
        <v>79</v>
      </c>
      <c r="E4" s="102" t="s">
        <v>80</v>
      </c>
      <c r="F4" s="102" t="s">
        <v>81</v>
      </c>
      <c r="G4" s="102" t="s">
        <v>204</v>
      </c>
      <c r="H4" s="102" t="s">
        <v>205</v>
      </c>
      <c r="I4" s="102" t="s">
        <v>82</v>
      </c>
      <c r="J4" s="102" t="s">
        <v>83</v>
      </c>
      <c r="K4" s="129" t="s">
        <v>193</v>
      </c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</row>
    <row r="5" spans="1:28" s="38" customFormat="1">
      <c r="A5" s="103" t="s">
        <v>84</v>
      </c>
      <c r="B5" s="103"/>
      <c r="C5" s="103"/>
      <c r="D5" s="103"/>
      <c r="E5" s="103"/>
      <c r="F5" s="103"/>
      <c r="G5" s="103"/>
      <c r="H5" s="103"/>
      <c r="I5" s="103"/>
      <c r="J5" s="103"/>
      <c r="K5" s="104">
        <f>DATE(YEAR(G2),MONTH(G2),1)</f>
        <v>1</v>
      </c>
      <c r="L5" s="125">
        <f>DATE(YEAR(K5),MONTH(K5)+1,1)</f>
        <v>32</v>
      </c>
      <c r="M5" s="104">
        <f t="shared" ref="M5:AA5" si="0">DATE(YEAR(L5),MONTH(L5)+1,1)</f>
        <v>61</v>
      </c>
      <c r="N5" s="125">
        <f t="shared" si="0"/>
        <v>92</v>
      </c>
      <c r="O5" s="104">
        <f t="shared" si="0"/>
        <v>122</v>
      </c>
      <c r="P5" s="125">
        <f t="shared" si="0"/>
        <v>153</v>
      </c>
      <c r="Q5" s="104">
        <f t="shared" si="0"/>
        <v>183</v>
      </c>
      <c r="R5" s="125">
        <f t="shared" si="0"/>
        <v>214</v>
      </c>
      <c r="S5" s="104">
        <f t="shared" si="0"/>
        <v>245</v>
      </c>
      <c r="T5" s="125">
        <f t="shared" si="0"/>
        <v>275</v>
      </c>
      <c r="U5" s="104">
        <f t="shared" si="0"/>
        <v>306</v>
      </c>
      <c r="V5" s="125">
        <f t="shared" si="0"/>
        <v>336</v>
      </c>
      <c r="W5" s="104">
        <f t="shared" si="0"/>
        <v>367</v>
      </c>
      <c r="X5" s="125">
        <f t="shared" si="0"/>
        <v>398</v>
      </c>
      <c r="Y5" s="104">
        <f t="shared" si="0"/>
        <v>426</v>
      </c>
      <c r="Z5" s="125">
        <f t="shared" si="0"/>
        <v>457</v>
      </c>
      <c r="AA5" s="104">
        <f t="shared" si="0"/>
        <v>487</v>
      </c>
      <c r="AB5" s="124" t="s">
        <v>127</v>
      </c>
    </row>
    <row r="6" spans="1:28" s="100" customFormat="1" ht="84.75" customHeight="1">
      <c r="A6" s="105"/>
      <c r="B6" s="105"/>
      <c r="C6" s="106"/>
      <c r="D6" s="105"/>
      <c r="E6" s="107"/>
      <c r="F6" s="107"/>
      <c r="G6" s="108" t="s">
        <v>85</v>
      </c>
      <c r="H6" s="109"/>
      <c r="I6" s="110" t="s">
        <v>86</v>
      </c>
      <c r="J6" s="108" t="s">
        <v>87</v>
      </c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</row>
    <row r="7" spans="1:28" s="100" customFormat="1" ht="14.25">
      <c r="A7" s="111"/>
      <c r="B7" s="111"/>
      <c r="C7" s="112"/>
      <c r="D7" s="111"/>
      <c r="E7" s="113"/>
      <c r="F7" s="113"/>
      <c r="G7" s="114"/>
      <c r="H7" s="114"/>
      <c r="I7" s="111"/>
      <c r="J7" s="115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1:28" s="100" customFormat="1" ht="15.75" customHeight="1">
      <c r="A8" s="111"/>
      <c r="B8" s="111"/>
      <c r="C8" s="112"/>
      <c r="D8" s="111"/>
      <c r="E8" s="113"/>
      <c r="F8" s="113"/>
      <c r="G8" s="114"/>
      <c r="H8" s="114"/>
      <c r="I8" s="111"/>
      <c r="J8" s="115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</row>
    <row r="9" spans="1:28" s="38" customFormat="1">
      <c r="A9" s="103" t="s">
        <v>88</v>
      </c>
      <c r="B9" s="103"/>
      <c r="C9" s="103"/>
      <c r="D9" s="103"/>
      <c r="E9" s="103"/>
      <c r="F9" s="103"/>
      <c r="G9" s="103"/>
      <c r="H9" s="103"/>
      <c r="I9" s="103"/>
      <c r="J9" s="10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</row>
    <row r="10" spans="1:28" s="100" customFormat="1" ht="14.25">
      <c r="A10" s="116"/>
      <c r="B10" s="111"/>
      <c r="C10" s="112"/>
      <c r="D10" s="111"/>
      <c r="E10" s="113"/>
      <c r="F10" s="113"/>
      <c r="G10" s="114"/>
      <c r="H10" s="114"/>
      <c r="I10" s="111"/>
      <c r="J10" s="115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</row>
    <row r="11" spans="1:28" s="100" customFormat="1" ht="14.25">
      <c r="A11" s="116"/>
      <c r="B11" s="111"/>
      <c r="C11" s="112"/>
      <c r="D11" s="111"/>
      <c r="E11" s="113"/>
      <c r="F11" s="118"/>
      <c r="G11" s="114"/>
      <c r="H11" s="114"/>
      <c r="I11" s="111"/>
      <c r="J11" s="115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</row>
    <row r="12" spans="1:28" s="100" customFormat="1" ht="14.25">
      <c r="A12" s="116"/>
      <c r="B12" s="111"/>
      <c r="C12" s="112"/>
      <c r="D12" s="111"/>
      <c r="E12" s="113"/>
      <c r="F12" s="118"/>
      <c r="G12" s="114"/>
      <c r="H12" s="114"/>
      <c r="I12" s="111"/>
      <c r="J12" s="115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</row>
    <row r="13" spans="1:28" s="38" customFormat="1">
      <c r="A13" s="119" t="s">
        <v>65</v>
      </c>
      <c r="B13" s="119"/>
      <c r="C13" s="120"/>
      <c r="D13" s="119"/>
      <c r="E13" s="119"/>
      <c r="F13" s="119"/>
      <c r="G13" s="121">
        <f>SUM(G10:G12)</f>
        <v>0</v>
      </c>
      <c r="H13" s="121">
        <f>SUM(H10:H12)</f>
        <v>0</v>
      </c>
      <c r="I13" s="119"/>
      <c r="J13" s="119"/>
      <c r="K13" s="37">
        <f>SUM(K10:K12)</f>
        <v>0</v>
      </c>
      <c r="L13" s="126">
        <f t="shared" ref="L13:AB13" si="1">SUM(L10:L12)</f>
        <v>0</v>
      </c>
      <c r="M13" s="37">
        <f t="shared" si="1"/>
        <v>0</v>
      </c>
      <c r="N13" s="126">
        <f t="shared" si="1"/>
        <v>0</v>
      </c>
      <c r="O13" s="37">
        <f t="shared" si="1"/>
        <v>0</v>
      </c>
      <c r="P13" s="126">
        <f t="shared" si="1"/>
        <v>0</v>
      </c>
      <c r="Q13" s="37">
        <f t="shared" si="1"/>
        <v>0</v>
      </c>
      <c r="R13" s="126">
        <f t="shared" si="1"/>
        <v>0</v>
      </c>
      <c r="S13" s="37">
        <f t="shared" si="1"/>
        <v>0</v>
      </c>
      <c r="T13" s="126">
        <f t="shared" si="1"/>
        <v>0</v>
      </c>
      <c r="U13" s="37">
        <f t="shared" si="1"/>
        <v>0</v>
      </c>
      <c r="V13" s="126">
        <f t="shared" si="1"/>
        <v>0</v>
      </c>
      <c r="W13" s="37">
        <f t="shared" si="1"/>
        <v>0</v>
      </c>
      <c r="X13" s="126">
        <f t="shared" si="1"/>
        <v>0</v>
      </c>
      <c r="Y13" s="37">
        <f t="shared" si="1"/>
        <v>0</v>
      </c>
      <c r="Z13" s="126">
        <f t="shared" si="1"/>
        <v>0</v>
      </c>
      <c r="AA13" s="37">
        <f t="shared" si="1"/>
        <v>0</v>
      </c>
      <c r="AB13" s="126">
        <f t="shared" si="1"/>
        <v>0</v>
      </c>
    </row>
    <row r="14" spans="1:28" s="100" customFormat="1" ht="14.25">
      <c r="A14" s="116"/>
      <c r="B14" s="111"/>
      <c r="C14" s="112"/>
      <c r="D14" s="111"/>
      <c r="E14" s="122"/>
      <c r="F14" s="113"/>
      <c r="G14" s="114"/>
      <c r="H14" s="114"/>
      <c r="I14" s="111"/>
      <c r="J14" s="115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</row>
    <row r="15" spans="1:28" s="100" customFormat="1" ht="14.25">
      <c r="A15" s="116"/>
      <c r="B15" s="111"/>
      <c r="C15" s="112"/>
      <c r="D15" s="111"/>
      <c r="E15" s="113"/>
      <c r="F15" s="113"/>
      <c r="G15" s="114"/>
      <c r="H15" s="114"/>
      <c r="I15" s="111"/>
      <c r="J15" s="115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</row>
    <row r="16" spans="1:28" s="100" customFormat="1" ht="14.25">
      <c r="A16" s="116"/>
      <c r="B16" s="111"/>
      <c r="C16" s="112"/>
      <c r="D16" s="111"/>
      <c r="E16" s="113"/>
      <c r="F16" s="113"/>
      <c r="G16" s="114"/>
      <c r="H16" s="114"/>
      <c r="I16" s="111"/>
      <c r="J16" s="115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</row>
    <row r="17" spans="1:28" s="38" customFormat="1">
      <c r="A17" s="119" t="s">
        <v>66</v>
      </c>
      <c r="B17" s="119"/>
      <c r="C17" s="119"/>
      <c r="D17" s="123"/>
      <c r="E17" s="119"/>
      <c r="F17" s="119"/>
      <c r="G17" s="121">
        <f>SUM(G14:G16)</f>
        <v>0</v>
      </c>
      <c r="H17" s="121">
        <f>SUM(H14:H16)</f>
        <v>0</v>
      </c>
      <c r="I17" s="119"/>
      <c r="J17" s="119"/>
      <c r="K17" s="37">
        <f t="shared" ref="K17:AA17" si="2">SUM(K14:K16)</f>
        <v>0</v>
      </c>
      <c r="L17" s="126">
        <f t="shared" si="2"/>
        <v>0</v>
      </c>
      <c r="M17" s="37">
        <f t="shared" si="2"/>
        <v>0</v>
      </c>
      <c r="N17" s="126">
        <f t="shared" si="2"/>
        <v>0</v>
      </c>
      <c r="O17" s="37">
        <f t="shared" si="2"/>
        <v>0</v>
      </c>
      <c r="P17" s="126">
        <f t="shared" si="2"/>
        <v>0</v>
      </c>
      <c r="Q17" s="37">
        <f t="shared" si="2"/>
        <v>0</v>
      </c>
      <c r="R17" s="126">
        <f t="shared" si="2"/>
        <v>0</v>
      </c>
      <c r="S17" s="37">
        <f t="shared" si="2"/>
        <v>0</v>
      </c>
      <c r="T17" s="126">
        <f t="shared" si="2"/>
        <v>0</v>
      </c>
      <c r="U17" s="37">
        <f t="shared" si="2"/>
        <v>0</v>
      </c>
      <c r="V17" s="126">
        <f t="shared" si="2"/>
        <v>0</v>
      </c>
      <c r="W17" s="37">
        <f t="shared" si="2"/>
        <v>0</v>
      </c>
      <c r="X17" s="126">
        <f t="shared" si="2"/>
        <v>0</v>
      </c>
      <c r="Y17" s="37">
        <f t="shared" si="2"/>
        <v>0</v>
      </c>
      <c r="Z17" s="126">
        <f t="shared" si="2"/>
        <v>0</v>
      </c>
      <c r="AA17" s="37">
        <f t="shared" si="2"/>
        <v>0</v>
      </c>
      <c r="AB17" s="126">
        <f>SUM(AB14:AB16)</f>
        <v>0</v>
      </c>
    </row>
    <row r="18" spans="1:28">
      <c r="R18" s="131"/>
    </row>
    <row r="19" spans="1:28">
      <c r="A19" s="15" t="s">
        <v>207</v>
      </c>
    </row>
  </sheetData>
  <mergeCells count="2">
    <mergeCell ref="A5:J5"/>
    <mergeCell ref="A9:J9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7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7"/>
  <sheetViews>
    <sheetView zoomScale="80" workbookViewId="0">
      <selection activeCell="C24" sqref="C24"/>
    </sheetView>
  </sheetViews>
  <sheetFormatPr defaultRowHeight="12.75"/>
  <cols>
    <col min="1" max="1" width="18.42578125" style="10" customWidth="1"/>
    <col min="2" max="2" width="14.85546875" style="10" customWidth="1"/>
    <col min="3" max="3" width="15.140625" style="10" customWidth="1"/>
    <col min="4" max="4" width="15.42578125" style="10" customWidth="1"/>
    <col min="5" max="5" width="15.28515625" style="10" customWidth="1"/>
    <col min="6" max="6" width="15.5703125" style="10" customWidth="1"/>
    <col min="7" max="7" width="20.140625" style="10" customWidth="1"/>
    <col min="8" max="8" width="23.7109375" style="10" customWidth="1"/>
    <col min="9" max="9" width="12.85546875" style="10" customWidth="1"/>
    <col min="10" max="10" width="13.28515625" style="10" customWidth="1"/>
    <col min="11" max="11" width="15.28515625" style="10" customWidth="1"/>
    <col min="12" max="16384" width="9.140625" style="10"/>
  </cols>
  <sheetData>
    <row r="1" spans="1:29" ht="16.5" customHeight="1">
      <c r="A1" s="136" t="s">
        <v>195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29" ht="16.5" customHeight="1">
      <c r="A2" s="138" t="s">
        <v>196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</row>
    <row r="3" spans="1:29">
      <c r="A3" s="40"/>
      <c r="B3" s="38"/>
      <c r="C3" s="38"/>
      <c r="D3" s="38"/>
      <c r="E3" s="38"/>
      <c r="F3" s="38"/>
      <c r="G3" s="38"/>
      <c r="H3" s="38"/>
      <c r="I3" s="38"/>
      <c r="J3" s="38"/>
      <c r="K3" s="38"/>
      <c r="L3" s="129" t="s">
        <v>203</v>
      </c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</row>
    <row r="4" spans="1:29" ht="68.25" customHeight="1">
      <c r="A4" s="141" t="s">
        <v>67</v>
      </c>
      <c r="B4" s="142" t="s">
        <v>68</v>
      </c>
      <c r="C4" s="142" t="s">
        <v>69</v>
      </c>
      <c r="D4" s="142" t="s">
        <v>198</v>
      </c>
      <c r="E4" s="142" t="s">
        <v>70</v>
      </c>
      <c r="F4" s="142" t="s">
        <v>71</v>
      </c>
      <c r="G4" s="142" t="s">
        <v>199</v>
      </c>
      <c r="H4" s="142" t="s">
        <v>72</v>
      </c>
      <c r="I4" s="142" t="s">
        <v>73</v>
      </c>
      <c r="J4" s="142" t="s">
        <v>74</v>
      </c>
      <c r="K4" s="142" t="s">
        <v>75</v>
      </c>
      <c r="L4" s="104">
        <f>DATE(YEAR(B2),MONTH(B2),1)</f>
        <v>1</v>
      </c>
      <c r="M4" s="125">
        <f>DATE(YEAR(L4),MONTH(L4)+1,1)</f>
        <v>32</v>
      </c>
      <c r="N4" s="104">
        <f t="shared" ref="N4:AB4" si="0">DATE(YEAR(M4),MONTH(M4)+1,1)</f>
        <v>61</v>
      </c>
      <c r="O4" s="125">
        <f t="shared" si="0"/>
        <v>92</v>
      </c>
      <c r="P4" s="104">
        <f t="shared" si="0"/>
        <v>122</v>
      </c>
      <c r="Q4" s="125">
        <f t="shared" si="0"/>
        <v>153</v>
      </c>
      <c r="R4" s="104">
        <f t="shared" si="0"/>
        <v>183</v>
      </c>
      <c r="S4" s="125">
        <f t="shared" si="0"/>
        <v>214</v>
      </c>
      <c r="T4" s="104">
        <f t="shared" si="0"/>
        <v>245</v>
      </c>
      <c r="U4" s="125">
        <f t="shared" si="0"/>
        <v>275</v>
      </c>
      <c r="V4" s="104">
        <f t="shared" si="0"/>
        <v>306</v>
      </c>
      <c r="W4" s="125">
        <f t="shared" si="0"/>
        <v>336</v>
      </c>
      <c r="X4" s="104">
        <f t="shared" si="0"/>
        <v>367</v>
      </c>
      <c r="Y4" s="125">
        <f t="shared" si="0"/>
        <v>398</v>
      </c>
      <c r="Z4" s="104">
        <f t="shared" si="0"/>
        <v>426</v>
      </c>
      <c r="AA4" s="125">
        <f t="shared" si="0"/>
        <v>457</v>
      </c>
      <c r="AB4" s="104">
        <f t="shared" si="0"/>
        <v>487</v>
      </c>
      <c r="AC4" s="124" t="s">
        <v>127</v>
      </c>
    </row>
    <row r="5" spans="1:29" ht="171.75" customHeight="1">
      <c r="A5" s="110" t="s">
        <v>114</v>
      </c>
      <c r="B5" s="110" t="s">
        <v>194</v>
      </c>
      <c r="C5" s="110" t="s">
        <v>197</v>
      </c>
      <c r="D5" s="110"/>
      <c r="E5" s="143"/>
      <c r="F5" s="108" t="s">
        <v>201</v>
      </c>
      <c r="G5" s="110" t="s">
        <v>200</v>
      </c>
      <c r="H5" s="108" t="s">
        <v>202</v>
      </c>
      <c r="I5" s="110" t="s">
        <v>76</v>
      </c>
      <c r="J5" s="110" t="s">
        <v>76</v>
      </c>
      <c r="K5" s="144"/>
    </row>
    <row r="6" spans="1:29" ht="15.75" customHeight="1">
      <c r="A6" s="116"/>
      <c r="B6" s="116"/>
      <c r="C6" s="116"/>
      <c r="D6" s="145"/>
      <c r="E6" s="145"/>
      <c r="F6" s="146"/>
      <c r="G6" s="146"/>
      <c r="H6" s="146"/>
      <c r="I6" s="116"/>
      <c r="J6" s="116"/>
      <c r="K6" s="116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15.75" customHeight="1">
      <c r="A7" s="116"/>
      <c r="B7" s="116"/>
      <c r="C7" s="116"/>
      <c r="D7" s="145"/>
      <c r="E7" s="145"/>
      <c r="F7" s="146"/>
      <c r="G7" s="146"/>
      <c r="H7" s="146"/>
      <c r="I7" s="116"/>
      <c r="J7" s="116"/>
      <c r="K7" s="116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1:29" ht="15.75" customHeight="1">
      <c r="A8" s="116"/>
      <c r="B8" s="116"/>
      <c r="C8" s="116"/>
      <c r="D8" s="145"/>
      <c r="E8" s="145"/>
      <c r="F8" s="146"/>
      <c r="G8" s="146"/>
      <c r="H8" s="146"/>
      <c r="I8" s="116"/>
      <c r="J8" s="116"/>
      <c r="K8" s="116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29" ht="15.75" customHeight="1">
      <c r="A9" s="116"/>
      <c r="B9" s="116"/>
      <c r="C9" s="116"/>
      <c r="D9" s="145"/>
      <c r="E9" s="145"/>
      <c r="F9" s="146"/>
      <c r="G9" s="146"/>
      <c r="H9" s="146"/>
      <c r="I9" s="116"/>
      <c r="J9" s="116"/>
      <c r="K9" s="116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>
      <c r="A10" s="119" t="s">
        <v>65</v>
      </c>
      <c r="B10" s="119"/>
      <c r="C10" s="119"/>
      <c r="D10" s="147"/>
      <c r="E10" s="147"/>
      <c r="F10" s="121">
        <f>SUM(F5:F9)</f>
        <v>0</v>
      </c>
      <c r="G10" s="121">
        <f>SUM(G5:G9)</f>
        <v>0</v>
      </c>
      <c r="H10" s="121">
        <f>SUM(H5:H9)</f>
        <v>0</v>
      </c>
      <c r="I10" s="119"/>
      <c r="J10" s="119"/>
      <c r="K10" s="119"/>
      <c r="L10" s="148">
        <f>SUM(L6:L9)</f>
        <v>0</v>
      </c>
      <c r="M10" s="148">
        <f t="shared" ref="M10:AC10" si="1">SUM(M6:M9)</f>
        <v>0</v>
      </c>
      <c r="N10" s="148">
        <f t="shared" si="1"/>
        <v>0</v>
      </c>
      <c r="O10" s="148">
        <f t="shared" si="1"/>
        <v>0</v>
      </c>
      <c r="P10" s="148">
        <f t="shared" si="1"/>
        <v>0</v>
      </c>
      <c r="Q10" s="148">
        <f t="shared" si="1"/>
        <v>0</v>
      </c>
      <c r="R10" s="148">
        <f t="shared" si="1"/>
        <v>0</v>
      </c>
      <c r="S10" s="148">
        <f t="shared" si="1"/>
        <v>0</v>
      </c>
      <c r="T10" s="148">
        <f t="shared" si="1"/>
        <v>0</v>
      </c>
      <c r="U10" s="148">
        <f t="shared" si="1"/>
        <v>0</v>
      </c>
      <c r="V10" s="148">
        <f t="shared" si="1"/>
        <v>0</v>
      </c>
      <c r="W10" s="148">
        <f t="shared" si="1"/>
        <v>0</v>
      </c>
      <c r="X10" s="148">
        <f t="shared" si="1"/>
        <v>0</v>
      </c>
      <c r="Y10" s="148">
        <f t="shared" si="1"/>
        <v>0</v>
      </c>
      <c r="Z10" s="148">
        <f t="shared" si="1"/>
        <v>0</v>
      </c>
      <c r="AA10" s="148">
        <f t="shared" si="1"/>
        <v>0</v>
      </c>
      <c r="AB10" s="148">
        <f t="shared" si="1"/>
        <v>0</v>
      </c>
      <c r="AC10" s="148">
        <f t="shared" si="1"/>
        <v>0</v>
      </c>
    </row>
    <row r="11" spans="1:29" ht="15.75" customHeight="1">
      <c r="A11" s="116"/>
      <c r="B11" s="116"/>
      <c r="C11" s="116"/>
      <c r="D11" s="145"/>
      <c r="E11" s="145"/>
      <c r="F11" s="146"/>
      <c r="G11" s="146"/>
      <c r="H11" s="146"/>
      <c r="I11" s="116"/>
      <c r="J11" s="116"/>
      <c r="K11" s="116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1:29" ht="15.75" customHeight="1">
      <c r="A12" s="116"/>
      <c r="B12" s="116"/>
      <c r="C12" s="116"/>
      <c r="D12" s="145"/>
      <c r="E12" s="145"/>
      <c r="F12" s="146"/>
      <c r="G12" s="146"/>
      <c r="H12" s="146"/>
      <c r="I12" s="116"/>
      <c r="J12" s="116"/>
      <c r="K12" s="116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29" ht="15.75" customHeight="1">
      <c r="A13" s="116"/>
      <c r="B13" s="116"/>
      <c r="C13" s="116"/>
      <c r="D13" s="145"/>
      <c r="E13" s="145"/>
      <c r="F13" s="146"/>
      <c r="G13" s="146"/>
      <c r="H13" s="146"/>
      <c r="I13" s="116"/>
      <c r="J13" s="116"/>
      <c r="K13" s="116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29" ht="15.75" customHeight="1">
      <c r="A14" s="116"/>
      <c r="B14" s="116"/>
      <c r="C14" s="116"/>
      <c r="D14" s="145"/>
      <c r="E14" s="145"/>
      <c r="F14" s="146"/>
      <c r="G14" s="146"/>
      <c r="H14" s="146"/>
      <c r="I14" s="116"/>
      <c r="J14" s="116"/>
      <c r="K14" s="116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29" ht="25.5">
      <c r="A15" s="119" t="s">
        <v>66</v>
      </c>
      <c r="B15" s="119"/>
      <c r="C15" s="119"/>
      <c r="D15" s="119"/>
      <c r="E15" s="119"/>
      <c r="F15" s="121">
        <f>SUM(F11:F14)</f>
        <v>0</v>
      </c>
      <c r="G15" s="121">
        <f>SUM(G11:G14)</f>
        <v>0</v>
      </c>
      <c r="H15" s="121">
        <f>SUM(H11:H14)</f>
        <v>0</v>
      </c>
      <c r="I15" s="119"/>
      <c r="J15" s="119"/>
      <c r="K15" s="119"/>
      <c r="L15" s="148">
        <f>SUM(L11:L14)</f>
        <v>0</v>
      </c>
      <c r="M15" s="148">
        <f t="shared" ref="M15:AC15" si="2">SUM(M11:M14)</f>
        <v>0</v>
      </c>
      <c r="N15" s="148">
        <f t="shared" si="2"/>
        <v>0</v>
      </c>
      <c r="O15" s="148">
        <f t="shared" si="2"/>
        <v>0</v>
      </c>
      <c r="P15" s="148">
        <f t="shared" si="2"/>
        <v>0</v>
      </c>
      <c r="Q15" s="148">
        <f t="shared" si="2"/>
        <v>0</v>
      </c>
      <c r="R15" s="148">
        <f t="shared" si="2"/>
        <v>0</v>
      </c>
      <c r="S15" s="148">
        <f t="shared" si="2"/>
        <v>0</v>
      </c>
      <c r="T15" s="148">
        <f t="shared" si="2"/>
        <v>0</v>
      </c>
      <c r="U15" s="148">
        <f t="shared" si="2"/>
        <v>0</v>
      </c>
      <c r="V15" s="148">
        <f t="shared" si="2"/>
        <v>0</v>
      </c>
      <c r="W15" s="148">
        <f t="shared" si="2"/>
        <v>0</v>
      </c>
      <c r="X15" s="148">
        <f t="shared" si="2"/>
        <v>0</v>
      </c>
      <c r="Y15" s="148">
        <f t="shared" si="2"/>
        <v>0</v>
      </c>
      <c r="Z15" s="148">
        <f t="shared" si="2"/>
        <v>0</v>
      </c>
      <c r="AA15" s="148">
        <f t="shared" si="2"/>
        <v>0</v>
      </c>
      <c r="AB15" s="148">
        <f t="shared" si="2"/>
        <v>0</v>
      </c>
      <c r="AC15" s="148">
        <f t="shared" si="2"/>
        <v>0</v>
      </c>
    </row>
    <row r="16" spans="1:29">
      <c r="A16" s="38"/>
      <c r="B16" s="135"/>
      <c r="C16" s="135"/>
      <c r="D16" s="135"/>
      <c r="E16" s="135"/>
      <c r="F16" s="135"/>
      <c r="G16" s="135"/>
      <c r="H16" s="135"/>
      <c r="I16" s="135"/>
      <c r="J16" s="135"/>
      <c r="K16" s="135"/>
    </row>
    <row r="17" spans="1:11">
      <c r="A17" s="38"/>
      <c r="B17" s="135"/>
      <c r="C17" s="135"/>
      <c r="D17" s="135"/>
      <c r="E17" s="135"/>
      <c r="F17" s="135"/>
      <c r="G17" s="135"/>
      <c r="H17" s="135"/>
      <c r="I17" s="135"/>
      <c r="J17" s="135"/>
      <c r="K17" s="135"/>
    </row>
  </sheetData>
  <mergeCells count="1">
    <mergeCell ref="A1:K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9"/>
  <sheetViews>
    <sheetView zoomScale="90" workbookViewId="0">
      <selection activeCell="C36" sqref="C36"/>
    </sheetView>
  </sheetViews>
  <sheetFormatPr defaultRowHeight="12.75"/>
  <cols>
    <col min="1" max="1" width="10.28515625" customWidth="1"/>
    <col min="2" max="10" width="12.28515625" customWidth="1"/>
  </cols>
  <sheetData>
    <row r="1" spans="1:10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>
      <c r="A2" s="10"/>
      <c r="B2" s="149" t="s">
        <v>172</v>
      </c>
      <c r="C2" s="149"/>
      <c r="D2" s="149"/>
      <c r="E2" s="150" t="s">
        <v>173</v>
      </c>
      <c r="F2" s="150"/>
      <c r="G2" s="150"/>
      <c r="H2" s="150" t="s">
        <v>176</v>
      </c>
      <c r="I2" s="150"/>
      <c r="J2" s="150"/>
    </row>
    <row r="3" spans="1:10">
      <c r="A3" s="10"/>
      <c r="B3" s="47" t="s">
        <v>174</v>
      </c>
      <c r="C3" s="47" t="s">
        <v>175</v>
      </c>
      <c r="D3" s="47" t="s">
        <v>127</v>
      </c>
      <c r="E3" s="47" t="s">
        <v>174</v>
      </c>
      <c r="F3" s="47" t="s">
        <v>175</v>
      </c>
      <c r="G3" s="47" t="s">
        <v>127</v>
      </c>
      <c r="H3" s="47" t="s">
        <v>174</v>
      </c>
      <c r="I3" s="47" t="s">
        <v>175</v>
      </c>
      <c r="J3" s="47" t="s">
        <v>127</v>
      </c>
    </row>
    <row r="4" spans="1:10">
      <c r="A4" s="151">
        <f ca="1">DATE(YEAR(TODAY())-1,1,1)</f>
        <v>40909</v>
      </c>
      <c r="B4" s="62"/>
      <c r="C4" s="62"/>
      <c r="D4" s="62"/>
      <c r="E4" s="62"/>
      <c r="F4" s="62"/>
      <c r="G4" s="62"/>
      <c r="H4" s="62"/>
      <c r="I4" s="62"/>
      <c r="J4" s="62"/>
    </row>
    <row r="5" spans="1:10">
      <c r="A5" s="151">
        <f ca="1">DATE(YEAR(A4),MONTH(A4)+1,1)</f>
        <v>40940</v>
      </c>
      <c r="B5" s="62"/>
      <c r="C5" s="62"/>
      <c r="D5" s="62"/>
      <c r="E5" s="62"/>
      <c r="F5" s="62"/>
      <c r="G5" s="62"/>
      <c r="H5" s="62"/>
      <c r="I5" s="62"/>
      <c r="J5" s="62"/>
    </row>
    <row r="6" spans="1:10">
      <c r="A6" s="151">
        <f t="shared" ref="A6:A27" ca="1" si="0">DATE(YEAR(A5),MONTH(A5)+1,1)</f>
        <v>40969</v>
      </c>
      <c r="B6" s="62"/>
      <c r="C6" s="62"/>
      <c r="D6" s="62"/>
      <c r="E6" s="62"/>
      <c r="F6" s="62"/>
      <c r="G6" s="62"/>
      <c r="H6" s="62"/>
      <c r="I6" s="62"/>
      <c r="J6" s="62"/>
    </row>
    <row r="7" spans="1:10">
      <c r="A7" s="151">
        <f t="shared" ca="1" si="0"/>
        <v>41000</v>
      </c>
      <c r="B7" s="62"/>
      <c r="C7" s="62"/>
      <c r="D7" s="62"/>
      <c r="E7" s="62"/>
      <c r="F7" s="62"/>
      <c r="G7" s="62"/>
      <c r="H7" s="62"/>
      <c r="I7" s="62"/>
      <c r="J7" s="62"/>
    </row>
    <row r="8" spans="1:10">
      <c r="A8" s="151">
        <f t="shared" ca="1" si="0"/>
        <v>41030</v>
      </c>
      <c r="B8" s="62"/>
      <c r="C8" s="62"/>
      <c r="D8" s="62"/>
      <c r="E8" s="62"/>
      <c r="F8" s="62"/>
      <c r="G8" s="62"/>
      <c r="H8" s="62"/>
      <c r="I8" s="62"/>
      <c r="J8" s="62"/>
    </row>
    <row r="9" spans="1:10">
      <c r="A9" s="151">
        <f t="shared" ca="1" si="0"/>
        <v>41061</v>
      </c>
      <c r="B9" s="62"/>
      <c r="C9" s="62"/>
      <c r="D9" s="62"/>
      <c r="E9" s="62"/>
      <c r="F9" s="62"/>
      <c r="G9" s="62"/>
      <c r="H9" s="62"/>
      <c r="I9" s="62"/>
      <c r="J9" s="62"/>
    </row>
    <row r="10" spans="1:10">
      <c r="A10" s="151">
        <f t="shared" ca="1" si="0"/>
        <v>41091</v>
      </c>
      <c r="B10" s="62"/>
      <c r="C10" s="62"/>
      <c r="D10" s="62"/>
      <c r="E10" s="62"/>
      <c r="F10" s="62"/>
      <c r="G10" s="62"/>
      <c r="H10" s="62"/>
      <c r="I10" s="62"/>
      <c r="J10" s="62"/>
    </row>
    <row r="11" spans="1:10">
      <c r="A11" s="151">
        <f t="shared" ca="1" si="0"/>
        <v>41122</v>
      </c>
      <c r="B11" s="62"/>
      <c r="C11" s="62"/>
      <c r="D11" s="62"/>
      <c r="E11" s="62"/>
      <c r="F11" s="62"/>
      <c r="G11" s="62"/>
      <c r="H11" s="62"/>
      <c r="I11" s="62"/>
      <c r="J11" s="62"/>
    </row>
    <row r="12" spans="1:10">
      <c r="A12" s="151">
        <f t="shared" ca="1" si="0"/>
        <v>41153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10">
      <c r="A13" s="151">
        <f t="shared" ca="1" si="0"/>
        <v>41183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0">
      <c r="A14" s="151">
        <f t="shared" ca="1" si="0"/>
        <v>41214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0">
      <c r="A15" s="151">
        <f t="shared" ca="1" si="0"/>
        <v>41244</v>
      </c>
      <c r="B15" s="62"/>
      <c r="C15" s="62"/>
      <c r="D15" s="62"/>
      <c r="E15" s="62"/>
      <c r="F15" s="62"/>
      <c r="G15" s="62"/>
      <c r="H15" s="62"/>
      <c r="I15" s="62"/>
      <c r="J15" s="62"/>
    </row>
    <row r="16" spans="1:10">
      <c r="A16" s="151">
        <f ca="1">IF(DATE(YEAR(A15),MONTH(A15)+1,1)&lt;TODAY(),DATE(YEAR(A15),MONTH(A15)+1,1),"")</f>
        <v>41275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0">
      <c r="A17" s="151">
        <f t="shared" ca="1" si="0"/>
        <v>41306</v>
      </c>
      <c r="B17" s="62"/>
      <c r="C17" s="62"/>
      <c r="D17" s="62"/>
      <c r="E17" s="62"/>
      <c r="F17" s="62"/>
      <c r="G17" s="62"/>
      <c r="H17" s="62"/>
      <c r="I17" s="62"/>
      <c r="J17" s="62"/>
    </row>
    <row r="18" spans="1:10">
      <c r="A18" s="151">
        <f t="shared" ca="1" si="0"/>
        <v>41334</v>
      </c>
      <c r="B18" s="62"/>
      <c r="C18" s="62"/>
      <c r="D18" s="62"/>
      <c r="E18" s="62"/>
      <c r="F18" s="62"/>
      <c r="G18" s="62"/>
      <c r="H18" s="62"/>
      <c r="I18" s="62"/>
      <c r="J18" s="62"/>
    </row>
    <row r="19" spans="1:10">
      <c r="A19" s="151">
        <f t="shared" ca="1" si="0"/>
        <v>41365</v>
      </c>
      <c r="B19" s="62"/>
      <c r="C19" s="62"/>
      <c r="D19" s="62"/>
      <c r="E19" s="62"/>
      <c r="F19" s="62"/>
      <c r="G19" s="62"/>
      <c r="H19" s="62"/>
      <c r="I19" s="62"/>
      <c r="J19" s="62"/>
    </row>
    <row r="20" spans="1:10">
      <c r="A20" s="151">
        <f t="shared" ca="1" si="0"/>
        <v>41395</v>
      </c>
      <c r="B20" s="62"/>
      <c r="C20" s="62"/>
      <c r="D20" s="62"/>
      <c r="E20" s="62"/>
      <c r="F20" s="62"/>
      <c r="G20" s="62"/>
      <c r="H20" s="62"/>
      <c r="I20" s="62"/>
      <c r="J20" s="62"/>
    </row>
    <row r="21" spans="1:10">
      <c r="A21" s="151">
        <f t="shared" ca="1" si="0"/>
        <v>41426</v>
      </c>
      <c r="B21" s="62"/>
      <c r="C21" s="62"/>
      <c r="D21" s="62"/>
      <c r="E21" s="62"/>
      <c r="F21" s="62"/>
      <c r="G21" s="62"/>
      <c r="H21" s="62"/>
      <c r="I21" s="62"/>
      <c r="J21" s="62"/>
    </row>
    <row r="22" spans="1:10">
      <c r="A22" s="151">
        <f t="shared" ca="1" si="0"/>
        <v>41456</v>
      </c>
      <c r="B22" s="62"/>
      <c r="C22" s="62"/>
      <c r="D22" s="62"/>
      <c r="E22" s="62"/>
      <c r="F22" s="62"/>
      <c r="G22" s="62"/>
      <c r="H22" s="62"/>
      <c r="I22" s="62"/>
      <c r="J22" s="62"/>
    </row>
    <row r="23" spans="1:10">
      <c r="A23" s="151">
        <f t="shared" ca="1" si="0"/>
        <v>41487</v>
      </c>
      <c r="B23" s="62"/>
      <c r="C23" s="62"/>
      <c r="D23" s="62"/>
      <c r="E23" s="62"/>
      <c r="F23" s="62"/>
      <c r="G23" s="62"/>
      <c r="H23" s="62"/>
      <c r="I23" s="62"/>
      <c r="J23" s="62"/>
    </row>
    <row r="24" spans="1:10">
      <c r="A24" s="151">
        <f t="shared" ca="1" si="0"/>
        <v>41518</v>
      </c>
      <c r="B24" s="62"/>
      <c r="C24" s="62"/>
      <c r="D24" s="62"/>
      <c r="E24" s="62"/>
      <c r="F24" s="62"/>
      <c r="G24" s="62"/>
      <c r="H24" s="62"/>
      <c r="I24" s="62"/>
      <c r="J24" s="62"/>
    </row>
    <row r="25" spans="1:10">
      <c r="A25" s="151">
        <f t="shared" ca="1" si="0"/>
        <v>41548</v>
      </c>
      <c r="B25" s="62"/>
      <c r="C25" s="62"/>
      <c r="D25" s="62"/>
      <c r="E25" s="62"/>
      <c r="F25" s="62"/>
      <c r="G25" s="62"/>
      <c r="H25" s="62"/>
      <c r="I25" s="62"/>
      <c r="J25" s="62"/>
    </row>
    <row r="26" spans="1:10">
      <c r="A26" s="151">
        <f t="shared" ca="1" si="0"/>
        <v>41579</v>
      </c>
      <c r="B26" s="62"/>
      <c r="C26" s="62"/>
      <c r="D26" s="62"/>
      <c r="E26" s="62"/>
      <c r="F26" s="62"/>
      <c r="G26" s="62"/>
      <c r="H26" s="62"/>
      <c r="I26" s="62"/>
      <c r="J26" s="62"/>
    </row>
    <row r="27" spans="1:10">
      <c r="A27" s="151">
        <f t="shared" ca="1" si="0"/>
        <v>41609</v>
      </c>
      <c r="B27" s="62"/>
      <c r="C27" s="62"/>
      <c r="D27" s="62"/>
      <c r="E27" s="62"/>
      <c r="F27" s="62"/>
      <c r="G27" s="62"/>
      <c r="H27" s="62"/>
      <c r="I27" s="62"/>
      <c r="J27" s="62"/>
    </row>
    <row r="28" spans="1:10">
      <c r="A28" s="4"/>
    </row>
    <row r="29" spans="1:10" ht="75.75" customHeight="1">
      <c r="A29" s="155"/>
      <c r="B29" s="156" t="s">
        <v>268</v>
      </c>
      <c r="C29" s="156"/>
      <c r="D29" s="156"/>
      <c r="E29" s="156"/>
      <c r="F29" s="156"/>
      <c r="G29" s="156"/>
      <c r="H29" s="156"/>
      <c r="I29" s="156"/>
      <c r="J29" s="156"/>
    </row>
  </sheetData>
  <mergeCells count="4">
    <mergeCell ref="B2:D2"/>
    <mergeCell ref="E2:G2"/>
    <mergeCell ref="H2:J2"/>
    <mergeCell ref="B29:J29"/>
  </mergeCells>
  <phoneticPr fontId="13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24"/>
  <sheetViews>
    <sheetView workbookViewId="0">
      <selection activeCell="B28" sqref="B28"/>
    </sheetView>
  </sheetViews>
  <sheetFormatPr defaultRowHeight="11.25"/>
  <cols>
    <col min="1" max="1" width="27" style="84" customWidth="1"/>
    <col min="2" max="2" width="15.28515625" style="84" customWidth="1"/>
    <col min="3" max="3" width="13.5703125" style="84" customWidth="1"/>
    <col min="4" max="4" width="14.28515625" style="84" customWidth="1"/>
    <col min="5" max="5" width="15.28515625" style="84" customWidth="1"/>
    <col min="6" max="6" width="16.140625" style="84" customWidth="1"/>
    <col min="7" max="7" width="11.7109375" style="84" customWidth="1"/>
    <col min="8" max="8" width="20.7109375" style="84" customWidth="1"/>
    <col min="9" max="9" width="12.7109375" style="84" customWidth="1"/>
    <col min="10" max="10" width="12.5703125" style="84" customWidth="1"/>
    <col min="11" max="11" width="29.5703125" style="84" customWidth="1"/>
    <col min="12" max="12" width="30.85546875" style="84" customWidth="1"/>
    <col min="13" max="16384" width="9.140625" style="84"/>
  </cols>
  <sheetData>
    <row r="3" spans="1:8">
      <c r="A3" s="153" t="s">
        <v>26</v>
      </c>
    </row>
    <row r="6" spans="1:8">
      <c r="A6" s="158" t="s">
        <v>27</v>
      </c>
    </row>
    <row r="8" spans="1:8" s="69" customFormat="1" ht="75.75" customHeight="1">
      <c r="A8" s="157" t="s">
        <v>28</v>
      </c>
      <c r="B8" s="157" t="s">
        <v>29</v>
      </c>
      <c r="C8" s="157" t="s">
        <v>30</v>
      </c>
      <c r="D8" s="157" t="s">
        <v>31</v>
      </c>
      <c r="E8" s="157" t="s">
        <v>266</v>
      </c>
      <c r="F8" s="157" t="s">
        <v>32</v>
      </c>
      <c r="G8" s="157" t="s">
        <v>37</v>
      </c>
      <c r="H8" s="157" t="s">
        <v>33</v>
      </c>
    </row>
    <row r="9" spans="1:8">
      <c r="A9" s="89"/>
      <c r="B9" s="89"/>
      <c r="C9" s="89"/>
      <c r="D9" s="89"/>
      <c r="E9" s="89"/>
      <c r="F9" s="89"/>
      <c r="G9" s="89"/>
      <c r="H9" s="89"/>
    </row>
    <row r="10" spans="1:8">
      <c r="A10" s="89"/>
      <c r="B10" s="89"/>
      <c r="C10" s="89"/>
      <c r="D10" s="89"/>
      <c r="E10" s="89"/>
      <c r="F10" s="89"/>
      <c r="G10" s="89"/>
      <c r="H10" s="89"/>
    </row>
    <row r="11" spans="1:8">
      <c r="A11" s="89"/>
      <c r="B11" s="89"/>
      <c r="C11" s="89"/>
      <c r="D11" s="89"/>
      <c r="E11" s="89"/>
      <c r="F11" s="89"/>
      <c r="G11" s="89"/>
      <c r="H11" s="89"/>
    </row>
    <row r="12" spans="1:8">
      <c r="A12" s="152"/>
    </row>
    <row r="13" spans="1:8">
      <c r="A13" s="159" t="s">
        <v>208</v>
      </c>
      <c r="B13" s="159"/>
    </row>
    <row r="15" spans="1:8" s="69" customFormat="1" ht="35.25">
      <c r="A15" s="157" t="s">
        <v>34</v>
      </c>
      <c r="B15" s="157" t="s">
        <v>35</v>
      </c>
      <c r="C15" s="157" t="s">
        <v>31</v>
      </c>
      <c r="D15" s="157" t="s">
        <v>266</v>
      </c>
      <c r="E15" s="157" t="s">
        <v>32</v>
      </c>
      <c r="F15" s="157" t="s">
        <v>37</v>
      </c>
    </row>
    <row r="16" spans="1:8">
      <c r="A16" s="89"/>
      <c r="B16" s="89"/>
      <c r="C16" s="89"/>
      <c r="D16" s="89"/>
      <c r="E16" s="89"/>
      <c r="F16" s="89"/>
      <c r="G16" s="69"/>
      <c r="H16" s="69"/>
    </row>
    <row r="17" spans="1:8">
      <c r="A17" s="89"/>
      <c r="B17" s="89"/>
      <c r="C17" s="89"/>
      <c r="D17" s="89"/>
      <c r="E17" s="89"/>
      <c r="F17" s="89"/>
      <c r="G17" s="69"/>
      <c r="H17" s="69"/>
    </row>
    <row r="18" spans="1:8">
      <c r="A18" s="89"/>
      <c r="B18" s="89"/>
      <c r="C18" s="89"/>
      <c r="D18" s="89"/>
      <c r="E18" s="89"/>
      <c r="F18" s="89"/>
      <c r="G18" s="69"/>
      <c r="H18" s="69"/>
    </row>
    <row r="19" spans="1:8">
      <c r="G19" s="69"/>
      <c r="H19" s="69"/>
    </row>
    <row r="20" spans="1:8">
      <c r="A20" s="83" t="s">
        <v>24</v>
      </c>
      <c r="B20" s="83"/>
      <c r="C20" s="83"/>
      <c r="D20" s="83"/>
      <c r="E20" s="83"/>
      <c r="F20" s="83"/>
      <c r="G20" s="83"/>
      <c r="H20" s="83"/>
    </row>
    <row r="21" spans="1:8" ht="12" customHeight="1">
      <c r="A21" s="154" t="s">
        <v>38</v>
      </c>
      <c r="B21" s="154"/>
      <c r="C21" s="154"/>
      <c r="D21" s="154"/>
      <c r="E21" s="154"/>
      <c r="F21" s="154"/>
      <c r="G21" s="154"/>
      <c r="H21" s="154"/>
    </row>
    <row r="22" spans="1:8">
      <c r="A22" s="83" t="s">
        <v>36</v>
      </c>
      <c r="B22" s="83"/>
      <c r="C22" s="83"/>
      <c r="D22" s="83"/>
      <c r="E22" s="83"/>
      <c r="F22" s="83"/>
      <c r="G22" s="83"/>
      <c r="H22" s="83"/>
    </row>
    <row r="23" spans="1:8">
      <c r="A23" s="83" t="s">
        <v>209</v>
      </c>
      <c r="B23" s="83"/>
      <c r="C23" s="83"/>
      <c r="D23" s="83"/>
      <c r="E23" s="83"/>
      <c r="F23" s="83"/>
      <c r="G23" s="83"/>
      <c r="H23" s="83"/>
    </row>
    <row r="24" spans="1:8" ht="12.75">
      <c r="A24" s="83" t="s">
        <v>267</v>
      </c>
      <c r="B24" s="83"/>
      <c r="C24" s="83"/>
      <c r="D24" s="83"/>
      <c r="E24" s="83"/>
      <c r="F24" s="83"/>
      <c r="G24" s="83"/>
      <c r="H24" s="83"/>
    </row>
  </sheetData>
  <mergeCells count="2">
    <mergeCell ref="A21:H21"/>
    <mergeCell ref="A13:B1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zoomScale="80" workbookViewId="0">
      <selection activeCell="C42" sqref="C42"/>
    </sheetView>
  </sheetViews>
  <sheetFormatPr defaultRowHeight="12.75"/>
  <cols>
    <col min="1" max="1" width="11.28515625" style="6" customWidth="1"/>
    <col min="2" max="2" width="15.85546875" style="6" customWidth="1"/>
    <col min="3" max="3" width="26.140625" style="6" customWidth="1"/>
    <col min="4" max="4" width="26.28515625" style="6" customWidth="1"/>
    <col min="5" max="5" width="15" style="6" customWidth="1"/>
    <col min="6" max="6" width="13.85546875" style="6" customWidth="1"/>
    <col min="7" max="7" width="14.140625" style="6" customWidth="1"/>
    <col min="8" max="8" width="11.5703125" style="6" customWidth="1"/>
    <col min="9" max="9" width="11.28515625" style="6" customWidth="1"/>
    <col min="10" max="10" width="10.7109375" style="6" customWidth="1"/>
    <col min="11" max="11" width="13.5703125" style="6" customWidth="1"/>
    <col min="12" max="16384" width="9.140625" style="6"/>
  </cols>
  <sheetData>
    <row r="1" spans="1:11">
      <c r="D1" s="160"/>
    </row>
    <row r="3" spans="1:11" s="39" customFormat="1" ht="22.5" customHeight="1">
      <c r="A3" s="163" t="s">
        <v>6</v>
      </c>
      <c r="B3" s="163"/>
      <c r="C3" s="163"/>
      <c r="E3" s="49"/>
    </row>
    <row r="4" spans="1:11" s="39" customFormat="1" ht="15" customHeight="1">
      <c r="A4" s="49"/>
      <c r="B4" s="49"/>
      <c r="E4" s="49"/>
    </row>
    <row r="5" spans="1:11" s="39" customFormat="1" ht="33.75" customHeight="1">
      <c r="A5" s="169" t="s">
        <v>0</v>
      </c>
      <c r="B5" s="169"/>
      <c r="C5" s="169"/>
      <c r="D5" s="169" t="s">
        <v>43</v>
      </c>
      <c r="E5" s="169" t="s">
        <v>40</v>
      </c>
      <c r="F5" s="169"/>
      <c r="G5" s="169"/>
      <c r="H5" s="169"/>
      <c r="I5" s="169"/>
      <c r="J5" s="169"/>
      <c r="K5" s="169"/>
    </row>
    <row r="6" spans="1:11" s="39" customFormat="1" ht="81" customHeight="1">
      <c r="A6" s="170" t="s">
        <v>39</v>
      </c>
      <c r="B6" s="170"/>
      <c r="C6" s="171" t="s">
        <v>44</v>
      </c>
      <c r="D6" s="169"/>
      <c r="E6" s="171" t="s">
        <v>41</v>
      </c>
      <c r="F6" s="171" t="s">
        <v>45</v>
      </c>
      <c r="G6" s="171" t="s">
        <v>1</v>
      </c>
      <c r="H6" s="171" t="s">
        <v>42</v>
      </c>
      <c r="I6" s="171" t="s">
        <v>46</v>
      </c>
      <c r="J6" s="171" t="s">
        <v>2</v>
      </c>
      <c r="K6" s="171" t="s">
        <v>3</v>
      </c>
    </row>
    <row r="7" spans="1:11" s="39" customFormat="1">
      <c r="A7" s="174" t="s">
        <v>4</v>
      </c>
      <c r="B7" s="174"/>
      <c r="C7" s="172"/>
      <c r="D7" s="172"/>
      <c r="E7" s="173"/>
      <c r="F7" s="173"/>
      <c r="G7" s="173"/>
      <c r="H7" s="173"/>
      <c r="I7" s="173"/>
      <c r="J7" s="173"/>
      <c r="K7" s="173"/>
    </row>
    <row r="8" spans="1:11" s="39" customFormat="1" ht="15" customHeight="1">
      <c r="A8" s="178"/>
      <c r="B8" s="178"/>
      <c r="C8" s="179"/>
      <c r="D8" s="180"/>
      <c r="E8" s="179"/>
      <c r="F8" s="179"/>
      <c r="G8" s="179"/>
      <c r="H8" s="179"/>
      <c r="I8" s="179"/>
      <c r="J8" s="179"/>
      <c r="K8" s="179"/>
    </row>
    <row r="9" spans="1:11" s="39" customFormat="1">
      <c r="A9" s="181"/>
      <c r="B9" s="181"/>
      <c r="C9" s="179"/>
      <c r="D9" s="182"/>
      <c r="E9" s="179"/>
      <c r="F9" s="179"/>
      <c r="G9" s="179"/>
      <c r="H9" s="179"/>
      <c r="I9" s="179"/>
      <c r="J9" s="179"/>
      <c r="K9" s="179"/>
    </row>
    <row r="10" spans="1:11" s="39" customFormat="1">
      <c r="A10" s="181"/>
      <c r="B10" s="181"/>
      <c r="C10" s="179"/>
      <c r="D10" s="182"/>
      <c r="E10" s="179"/>
      <c r="F10" s="179"/>
      <c r="G10" s="179"/>
      <c r="H10" s="179"/>
      <c r="I10" s="179"/>
      <c r="J10" s="179"/>
      <c r="K10" s="179"/>
    </row>
    <row r="11" spans="1:11" s="39" customFormat="1" ht="15" hidden="1" customHeight="1">
      <c r="A11" s="166"/>
      <c r="B11" s="166"/>
      <c r="C11" s="165"/>
      <c r="D11" s="167"/>
      <c r="E11" s="165"/>
      <c r="F11" s="165"/>
      <c r="G11" s="165"/>
      <c r="H11" s="165"/>
      <c r="I11" s="165"/>
      <c r="J11" s="165"/>
      <c r="K11" s="165"/>
    </row>
    <row r="12" spans="1:11" s="39" customFormat="1" ht="15" hidden="1" customHeight="1">
      <c r="A12" s="164"/>
      <c r="B12" s="164"/>
      <c r="C12" s="165"/>
      <c r="D12" s="167"/>
      <c r="E12" s="165"/>
      <c r="F12" s="165"/>
      <c r="G12" s="165"/>
      <c r="H12" s="165"/>
      <c r="I12" s="165"/>
      <c r="J12" s="165"/>
      <c r="K12" s="165"/>
    </row>
    <row r="13" spans="1:11" s="39" customFormat="1" ht="15" hidden="1" customHeight="1">
      <c r="A13" s="166"/>
      <c r="B13" s="166"/>
      <c r="C13" s="165"/>
      <c r="D13" s="167"/>
      <c r="E13" s="165"/>
      <c r="F13" s="165"/>
      <c r="G13" s="165"/>
      <c r="H13" s="165"/>
      <c r="I13" s="165"/>
      <c r="J13" s="165"/>
      <c r="K13" s="165"/>
    </row>
    <row r="14" spans="1:11" s="39" customFormat="1" ht="15" hidden="1" customHeight="1">
      <c r="A14" s="166"/>
      <c r="B14" s="166"/>
      <c r="C14" s="165"/>
      <c r="D14" s="167"/>
      <c r="E14" s="165"/>
      <c r="F14" s="165"/>
      <c r="G14" s="165"/>
      <c r="H14" s="165"/>
      <c r="I14" s="165"/>
      <c r="J14" s="165"/>
      <c r="K14" s="165"/>
    </row>
    <row r="15" spans="1:11" s="39" customFormat="1" ht="15" hidden="1" customHeight="1">
      <c r="A15" s="166"/>
      <c r="B15" s="166"/>
      <c r="C15" s="165"/>
      <c r="D15" s="167"/>
      <c r="E15" s="165"/>
      <c r="F15" s="165"/>
      <c r="G15" s="165"/>
      <c r="H15" s="165"/>
      <c r="I15" s="165"/>
      <c r="J15" s="165"/>
      <c r="K15" s="165"/>
    </row>
    <row r="16" spans="1:11" s="39" customFormat="1" ht="15" hidden="1" customHeight="1">
      <c r="A16" s="166"/>
      <c r="B16" s="166"/>
      <c r="C16" s="165"/>
      <c r="D16" s="167"/>
      <c r="E16" s="165"/>
      <c r="F16" s="165"/>
      <c r="G16" s="165"/>
      <c r="H16" s="165"/>
      <c r="I16" s="165"/>
      <c r="J16" s="165"/>
      <c r="K16" s="165"/>
    </row>
    <row r="17" spans="1:11" s="39" customFormat="1" ht="15" hidden="1" customHeight="1">
      <c r="A17" s="166"/>
      <c r="B17" s="166"/>
      <c r="C17" s="165"/>
      <c r="D17" s="167"/>
      <c r="E17" s="165"/>
      <c r="F17" s="165"/>
      <c r="G17" s="165"/>
      <c r="H17" s="165"/>
      <c r="I17" s="165"/>
      <c r="J17" s="165"/>
      <c r="K17" s="165"/>
    </row>
    <row r="18" spans="1:11" s="39" customFormat="1" ht="15" hidden="1" customHeight="1">
      <c r="A18" s="166"/>
      <c r="B18" s="166"/>
      <c r="C18" s="165"/>
      <c r="D18" s="167"/>
      <c r="E18" s="165"/>
      <c r="F18" s="165"/>
      <c r="G18" s="165"/>
      <c r="H18" s="165"/>
      <c r="I18" s="165"/>
      <c r="J18" s="165"/>
      <c r="K18" s="165"/>
    </row>
    <row r="19" spans="1:11" s="39" customFormat="1" ht="15" hidden="1" customHeight="1">
      <c r="A19" s="166"/>
      <c r="B19" s="166"/>
      <c r="C19" s="165"/>
      <c r="D19" s="167"/>
      <c r="E19" s="165"/>
      <c r="F19" s="165"/>
      <c r="G19" s="165"/>
      <c r="H19" s="165"/>
      <c r="I19" s="165"/>
      <c r="J19" s="165"/>
      <c r="K19" s="165"/>
    </row>
    <row r="20" spans="1:11" s="39" customFormat="1" ht="15" hidden="1" customHeight="1">
      <c r="A20" s="166"/>
      <c r="B20" s="166"/>
      <c r="C20" s="165"/>
      <c r="D20" s="167"/>
      <c r="E20" s="165"/>
      <c r="F20" s="165"/>
      <c r="G20" s="165"/>
      <c r="H20" s="165"/>
      <c r="I20" s="165"/>
      <c r="J20" s="165"/>
      <c r="K20" s="165"/>
    </row>
    <row r="21" spans="1:11" s="39" customFormat="1">
      <c r="A21" s="174" t="s">
        <v>5</v>
      </c>
      <c r="B21" s="174"/>
      <c r="C21" s="175"/>
      <c r="D21" s="176"/>
      <c r="E21" s="177"/>
      <c r="F21" s="177"/>
      <c r="G21" s="177"/>
      <c r="H21" s="177"/>
      <c r="I21" s="177"/>
      <c r="J21" s="177"/>
      <c r="K21" s="177"/>
    </row>
    <row r="22" spans="1:11" s="39" customFormat="1">
      <c r="A22" s="181"/>
      <c r="B22" s="181"/>
      <c r="C22" s="179"/>
      <c r="D22" s="183"/>
      <c r="E22" s="179"/>
      <c r="F22" s="179"/>
      <c r="G22" s="179"/>
      <c r="H22" s="179"/>
      <c r="I22" s="179"/>
      <c r="J22" s="179"/>
      <c r="K22" s="179"/>
    </row>
    <row r="23" spans="1:11" s="39" customFormat="1">
      <c r="A23" s="181"/>
      <c r="B23" s="181"/>
      <c r="C23" s="179"/>
      <c r="D23" s="183"/>
      <c r="E23" s="179"/>
      <c r="F23" s="179"/>
      <c r="G23" s="179"/>
      <c r="H23" s="179"/>
      <c r="I23" s="179"/>
      <c r="J23" s="179"/>
      <c r="K23" s="179"/>
    </row>
    <row r="24" spans="1:11" s="39" customFormat="1">
      <c r="A24" s="181"/>
      <c r="B24" s="181"/>
      <c r="C24" s="179"/>
      <c r="D24" s="183"/>
      <c r="E24" s="179"/>
      <c r="F24" s="179"/>
      <c r="G24" s="179"/>
      <c r="H24" s="179"/>
      <c r="I24" s="179"/>
      <c r="J24" s="179"/>
      <c r="K24" s="179"/>
    </row>
    <row r="25" spans="1:11" s="39" customFormat="1">
      <c r="A25" s="181"/>
      <c r="B25" s="181"/>
      <c r="C25" s="184"/>
      <c r="D25" s="183"/>
      <c r="E25" s="179"/>
      <c r="F25" s="179"/>
      <c r="G25" s="179"/>
      <c r="H25" s="179"/>
      <c r="I25" s="179"/>
      <c r="J25" s="179"/>
      <c r="K25" s="179"/>
    </row>
    <row r="26" spans="1:11" s="39" customFormat="1">
      <c r="A26" s="185"/>
      <c r="B26" s="185"/>
      <c r="C26" s="186"/>
      <c r="D26" s="187"/>
      <c r="E26" s="188"/>
      <c r="F26" s="188"/>
      <c r="G26" s="188"/>
      <c r="H26" s="188"/>
      <c r="I26" s="188"/>
      <c r="J26" s="188"/>
      <c r="K26" s="188"/>
    </row>
    <row r="27" spans="1:11" s="10" customFormat="1"/>
    <row r="28" spans="1:11" ht="12.75" customHeight="1">
      <c r="A28" s="7"/>
    </row>
    <row r="29" spans="1:11">
      <c r="A29" s="20" t="s">
        <v>24</v>
      </c>
      <c r="B29" s="20"/>
    </row>
    <row r="30" spans="1:11">
      <c r="A30" s="20" t="s">
        <v>116</v>
      </c>
      <c r="B30" s="20"/>
    </row>
    <row r="31" spans="1:11">
      <c r="A31" s="20" t="s">
        <v>47</v>
      </c>
      <c r="B31" s="20"/>
    </row>
    <row r="32" spans="1:11">
      <c r="A32" s="20" t="s">
        <v>115</v>
      </c>
      <c r="B32" s="20"/>
    </row>
    <row r="42" spans="3:3">
      <c r="C42" s="162"/>
    </row>
  </sheetData>
  <mergeCells count="25">
    <mergeCell ref="A3:C3"/>
    <mergeCell ref="D5:D6"/>
    <mergeCell ref="E5:K5"/>
    <mergeCell ref="A6:B6"/>
    <mergeCell ref="A10:B10"/>
    <mergeCell ref="A11:B11"/>
    <mergeCell ref="A12:B12"/>
    <mergeCell ref="A5:C5"/>
    <mergeCell ref="A7:B7"/>
    <mergeCell ref="A8:B8"/>
    <mergeCell ref="A9:B9"/>
    <mergeCell ref="A17:B17"/>
    <mergeCell ref="A18:B18"/>
    <mergeCell ref="A20:B20"/>
    <mergeCell ref="A19:B19"/>
    <mergeCell ref="A13:B13"/>
    <mergeCell ref="A15:B15"/>
    <mergeCell ref="A14:B14"/>
    <mergeCell ref="A16:B16"/>
    <mergeCell ref="A26:B26"/>
    <mergeCell ref="A25:B25"/>
    <mergeCell ref="A23:B23"/>
    <mergeCell ref="A24:B24"/>
    <mergeCell ref="A21:B21"/>
    <mergeCell ref="A22:B22"/>
  </mergeCells>
  <phoneticPr fontId="0" type="noConversion"/>
  <printOptions horizontalCentered="1"/>
  <pageMargins left="0.19685039370078741" right="0.19685039370078741" top="0.71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3</vt:i4>
      </vt:variant>
    </vt:vector>
  </HeadingPairs>
  <TitlesOfParts>
    <vt:vector size="17" baseType="lpstr">
      <vt:lpstr>дебиторы</vt:lpstr>
      <vt:lpstr>кредиторы</vt:lpstr>
      <vt:lpstr>финан.влож.</vt:lpstr>
      <vt:lpstr>займы</vt:lpstr>
      <vt:lpstr>кредитный портфель</vt:lpstr>
      <vt:lpstr>забалансовые об-ва</vt:lpstr>
      <vt:lpstr>Обороты</vt:lpstr>
      <vt:lpstr>основные средства</vt:lpstr>
      <vt:lpstr>поставщики-покупатели</vt:lpstr>
      <vt:lpstr>положение на рынке</vt:lpstr>
      <vt:lpstr>владельцы</vt:lpstr>
      <vt:lpstr>cf</vt:lpstr>
      <vt:lpstr>Договорная база (пок-ли)</vt:lpstr>
      <vt:lpstr>вагонный парк</vt:lpstr>
      <vt:lpstr>'Договорная база (пок-ли)'!Область_печати</vt:lpstr>
      <vt:lpstr>проц_на_себест</vt:lpstr>
      <vt:lpstr>проц_ставка</vt:lpstr>
    </vt:vector>
  </TitlesOfParts>
  <Company>alfa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</dc:creator>
  <cp:lastModifiedBy>Роман</cp:lastModifiedBy>
  <cp:lastPrinted>2006-12-12T10:56:53Z</cp:lastPrinted>
  <dcterms:created xsi:type="dcterms:W3CDTF">2001-06-20T11:33:58Z</dcterms:created>
  <dcterms:modified xsi:type="dcterms:W3CDTF">2013-03-14T12:38:49Z</dcterms:modified>
</cp:coreProperties>
</file>