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ldarhanova/Downloads/"/>
    </mc:Choice>
  </mc:AlternateContent>
  <xr:revisionPtr revIDLastSave="0" documentId="13_ncr:1_{AFC13115-EB58-0041-A029-88D41826F987}" xr6:coauthVersionLast="47" xr6:coauthVersionMax="47" xr10:uidLastSave="{00000000-0000-0000-0000-000000000000}"/>
  <bookViews>
    <workbookView xWindow="0" yWindow="500" windowWidth="30280" windowHeight="21900" tabRatio="807" xr2:uid="{635E1860-974C-4006-B4E0-FEDD60518623}"/>
  </bookViews>
  <sheets>
    <sheet name="PL" sheetId="5" r:id="rId1"/>
    <sheet name="BS" sheetId="7" r:id="rId2"/>
    <sheet name="CFS" sheetId="8" r:id="rId3"/>
    <sheet name="Фин-ые и опер-ые показатели" sheetId="9" r:id="rId4"/>
  </sheets>
  <externalReferences>
    <externalReference r:id="rId5"/>
  </externalReferences>
  <definedNames>
    <definedName name="_xlnm._FilterDatabase" localSheetId="1" hidden="1">BS!$B$3:$F$3</definedName>
    <definedName name="_xlnm._FilterDatabase" localSheetId="2" hidden="1">CFS!$B$3:$F$54</definedName>
    <definedName name="_xlnm._FilterDatabase" localSheetId="0" hidden="1">PL!$B$3:$F$24</definedName>
    <definedName name="_Acc107189" localSheetId="1">[1]Datas!$A$1249:$IV$1249</definedName>
    <definedName name="_Acc107189" localSheetId="2">[1]Datas!$A$1249:$IV$1249</definedName>
    <definedName name="_Acc109599" localSheetId="1">[1]Datas!$A$1293:$IV$1293</definedName>
    <definedName name="_Acc109599" localSheetId="2">[1]Datas!$A$1293:$IV$1293</definedName>
    <definedName name="_Acc111599" localSheetId="1">[1]Datas!$A$1322:$IV$1322</definedName>
    <definedName name="_Acc111599" localSheetId="2">[1]Datas!$A$1322:$IV$1322</definedName>
    <definedName name="_Acc113599" localSheetId="1">[1]Datas!$A$1352:$IV$1352</definedName>
    <definedName name="_Acc113599" localSheetId="2">[1]Datas!$A$1352:$IV$1352</definedName>
    <definedName name="_Acc114599" localSheetId="1">[1]Datas!$A$1379:$IV$1379</definedName>
    <definedName name="_Acc114599" localSheetId="2">[1]Datas!$A$1379:$IV$1379</definedName>
    <definedName name="_Acc120599" localSheetId="1">[1]Datas!$A$1536:$IV$1536</definedName>
    <definedName name="_Acc120599" localSheetId="2">[1]Datas!$A$1536:$IV$1536</definedName>
    <definedName name="_Acc121599" localSheetId="1">[1]Datas!$A$1566:$IV$1566</definedName>
    <definedName name="_Acc121599" localSheetId="2">[1]Datas!$A$1566:$IV$1566</definedName>
    <definedName name="_Acc124599" localSheetId="1">[1]Datas!$A$1647:$IV$1647</definedName>
    <definedName name="_Acc124599" localSheetId="2">[1]Datas!$A$1647:$IV$1647</definedName>
    <definedName name="_Acc133599" localSheetId="1">[1]Datas!$A$1715:$IV$1715</definedName>
    <definedName name="_Acc133599" localSheetId="2">[1]Datas!$A$1715:$IV$1715</definedName>
    <definedName name="_Acc139599" localSheetId="1">[1]Datas!$A$1737:$IV$1737</definedName>
    <definedName name="_Acc139599" localSheetId="2">[1]Datas!$A$1737:$IV$1737</definedName>
    <definedName name="_Acc140599" localSheetId="1">[1]Datas!$A$1742:$IV$1742</definedName>
    <definedName name="_Acc140599" localSheetId="2">[1]Datas!$A$1742:$IV$1742</definedName>
    <definedName name="_Acc143050" localSheetId="1">[1]Datas!$A$1765:$IV$1765</definedName>
    <definedName name="_Acc143050" localSheetId="2">[1]Datas!$A$1765:$IV$1765</definedName>
    <definedName name="_Acc143100" localSheetId="1">[1]Datas!$A$1766:$IV$1766</definedName>
    <definedName name="_Acc143100" localSheetId="2">[1]Datas!$A$1766:$IV$1766</definedName>
    <definedName name="_Acc144160" localSheetId="1">[1]Datas!$A$1776:$IV$1776</definedName>
    <definedName name="_Acc144160" localSheetId="2">[1]Datas!$A$1776:$IV$1776</definedName>
    <definedName name="_Acc144599" localSheetId="1">[1]Datas!$A$1781:$IV$1781</definedName>
    <definedName name="_Acc144599" localSheetId="2">[1]Datas!$A$1781:$IV$1781</definedName>
    <definedName name="_Acc148599" localSheetId="1">[1]Datas!$A$1806:$IV$1806</definedName>
    <definedName name="_Acc148599" localSheetId="2">[1]Datas!$A$1806:$IV$1806</definedName>
    <definedName name="_Acc152599" localSheetId="1">[1]Datas!$A$1829:$IV$1829</definedName>
    <definedName name="_Acc152599" localSheetId="2">[1]Datas!$A$1829:$IV$1829</definedName>
    <definedName name="_Acc157700" localSheetId="1">[1]Datas!$A$1865:$IV$1865</definedName>
    <definedName name="_Acc157700" localSheetId="2">[1]Datas!$A$1865:$IV$1865</definedName>
    <definedName name="_Acc157800" localSheetId="1">[1]Datas!$A$1866:$IV$1866</definedName>
    <definedName name="_Acc157800" localSheetId="2">[1]Datas!$A$1866:$IV$1866</definedName>
    <definedName name="_Acc162599" localSheetId="1">[1]Datas!$A$1890:$IV$1890</definedName>
    <definedName name="_Acc162599" localSheetId="2">[1]Datas!$A$1890:$IV$1890</definedName>
    <definedName name="_Acc164599" localSheetId="1">[1]Datas!$A$1894:$IV$1894</definedName>
    <definedName name="_Acc164599" localSheetId="2">[1]Datas!$A$1894:$IV$1894</definedName>
    <definedName name="_Acc165599" localSheetId="1">[1]Datas!$A$1917:$IV$1917</definedName>
    <definedName name="_Acc165599" localSheetId="2">[1]Datas!$A$1917:$IV$1917</definedName>
    <definedName name="_Acc171599" localSheetId="1">[1]Datas!$A$1985:$IV$1985</definedName>
    <definedName name="_Acc171599" localSheetId="2">[1]Datas!$A$1985:$IV$1985</definedName>
    <definedName name="_Acc176599" localSheetId="1">[1]Datas!$A$2005:$IV$2005</definedName>
    <definedName name="_Acc176599" localSheetId="2">[1]Datas!$A$2005:$IV$2005</definedName>
    <definedName name="_Acc177599" localSheetId="1">[1]Datas!$A$2010:$IV$2010</definedName>
    <definedName name="_Acc177599" localSheetId="2">[1]Datas!$A$2010:$IV$2010</definedName>
    <definedName name="_Acc180300" localSheetId="1">[1]Datas!$A$2016:$IV$2016</definedName>
    <definedName name="_Acc180300" localSheetId="2">[1]Datas!$A$2016:$IV$2016</definedName>
    <definedName name="_Acc181599" localSheetId="1">[1]Datas!$A$2019:$IV$2019</definedName>
    <definedName name="_Acc181599" localSheetId="2">[1]Datas!$A$2019:$IV$2019</definedName>
    <definedName name="_Acc186599" localSheetId="1">[1]Datas!$A$2028:$IV$2028</definedName>
    <definedName name="_Acc186599" localSheetId="2">[1]Datas!$A$2028:$IV$2028</definedName>
    <definedName name="_Acc200599" localSheetId="1">[1]Datas!$A$2046:$IV$2046</definedName>
    <definedName name="_Acc200599" localSheetId="2">[1]Datas!$A$2046:$IV$2046</definedName>
    <definedName name="_Acc201599" localSheetId="1">[1]Datas!$A$2065:$IV$2065</definedName>
    <definedName name="_Acc201599" localSheetId="2">[1]Datas!$A$2065:$IV$2065</definedName>
    <definedName name="_Acc203599" localSheetId="1">[1]Datas!$A$2075:$IV$2075</definedName>
    <definedName name="_Acc203599" localSheetId="2">[1]Datas!$A$2075:$IV$2075</definedName>
    <definedName name="_Acc212159" localSheetId="1">[1]Datas!$A$2156:$IV$2156</definedName>
    <definedName name="_Acc212159" localSheetId="2">[1]Datas!$A$2156:$IV$2156</definedName>
    <definedName name="_Acc231599" localSheetId="1">[1]Datas!$A$2372:$IV$2372</definedName>
    <definedName name="_Acc231599" localSheetId="2">[1]Datas!$A$2372:$IV$2372</definedName>
    <definedName name="_Acc236599" localSheetId="1">[1]Datas!$A$2406:$IV$2406</definedName>
    <definedName name="_Acc236599" localSheetId="2">[1]Datas!$A$2406:$IV$2406</definedName>
    <definedName name="_Acc239599" localSheetId="1">[1]Datas!$A$2426:$IV$2426</definedName>
    <definedName name="_Acc239599" localSheetId="2">[1]Datas!$A$2426:$IV$2426</definedName>
    <definedName name="_Acc240959" localSheetId="1">[1]Datas!$A$2438:$IV$2438</definedName>
    <definedName name="_Acc240959" localSheetId="2">[1]Datas!$A$2438:$IV$2438</definedName>
    <definedName name="_Acc244599" localSheetId="1">[1]Datas!$A$2475:$IV$2475</definedName>
    <definedName name="_Acc244599" localSheetId="2">[1]Datas!$A$2475:$IV$2475</definedName>
    <definedName name="_Acc255599" localSheetId="1">[1]Datas!$A$2573:$IV$2573</definedName>
    <definedName name="_Acc255599" localSheetId="2">[1]Datas!$A$2573:$IV$2573</definedName>
    <definedName name="_Acc257250" localSheetId="1">[1]Datas!$A$2584:$IV$2584</definedName>
    <definedName name="_Acc257250" localSheetId="2">[1]Datas!$A$2584:$IV$2584</definedName>
    <definedName name="_Acc261599" localSheetId="1">[1]Datas!$A$2616:$IV$2616</definedName>
    <definedName name="_Acc261599" localSheetId="2">[1]Datas!$A$2616:$IV$2616</definedName>
    <definedName name="_Acc265599" localSheetId="1">[1]Datas!$A$2637:$IV$2637</definedName>
    <definedName name="_Acc265599" localSheetId="2">[1]Datas!$A$2637:$IV$2637</definedName>
    <definedName name="_Acc267959" localSheetId="1">[1]Datas!$A$2646:$IV$2646</definedName>
    <definedName name="_Acc267959" localSheetId="2">[1]Datas!$A$2646:$IV$2646</definedName>
    <definedName name="_Acc270859" localSheetId="1">[1]Datas!$A$2681:$IV$2681</definedName>
    <definedName name="_Acc270859" localSheetId="2">[1]Datas!$A$2681:$IV$2681</definedName>
    <definedName name="_Acc271959" localSheetId="1">[1]Datas!$A$2701:$IV$2701</definedName>
    <definedName name="_Acc271959" localSheetId="2">[1]Datas!$A$2701:$IV$2701</definedName>
    <definedName name="_Acc273599" localSheetId="1">[1]Datas!$A$2706:$IV$2706</definedName>
    <definedName name="_Acc273599" localSheetId="2">[1]Datas!$A$2706:$IV$2706</definedName>
    <definedName name="_Acc285599" localSheetId="1">[1]Datas!$A$2799:$IV$2799</definedName>
    <definedName name="_Acc285599" localSheetId="2">[1]Datas!$A$2799:$IV$2799</definedName>
    <definedName name="_Acc298599" localSheetId="1">[1]Datas!$A$2829:$IV$2829</definedName>
    <definedName name="_Acc298599" localSheetId="2">[1]Datas!$A$2829:$IV$2829</definedName>
    <definedName name="_Acc355599" localSheetId="1">[1]Datas!$A$62:$IV$62</definedName>
    <definedName name="_Acc355599" localSheetId="2">[1]Datas!$A$62:$IV$62</definedName>
    <definedName name="_Acc420599" localSheetId="1">[1]Datas!$A$198:$IV$198</definedName>
    <definedName name="_Acc420599" localSheetId="2">[1]Datas!$A$198:$IV$198</definedName>
    <definedName name="_Acc504000" localSheetId="1">[1]Datas!$A$223:$IV$223</definedName>
    <definedName name="_Acc504000" localSheetId="2">[1]Datas!$A$223:$IV$223</definedName>
    <definedName name="_Acc504100" localSheetId="1">[1]Datas!$A$224:$IV$224</definedName>
    <definedName name="_Acc504100" localSheetId="2">[1]Datas!$A$224:$IV$224</definedName>
    <definedName name="_Acc504959" localSheetId="1">[1]Datas!$A$226:$IV$226</definedName>
    <definedName name="_Acc504959" localSheetId="2">[1]Datas!$A$226:$IV$226</definedName>
    <definedName name="_Acc520599" localSheetId="1">[1]Datas!$A$289:$IV$289</definedName>
    <definedName name="_Acc520599" localSheetId="2">[1]Datas!$A$289:$IV$289</definedName>
    <definedName name="_Acc565599" localSheetId="1">[1]Datas!$A$383:$IV$383</definedName>
    <definedName name="_Acc565599" localSheetId="2">[1]Datas!$A$383:$IV$383</definedName>
    <definedName name="_Acc609120" localSheetId="1">[1]Datas!$A$447:$IV$447</definedName>
    <definedName name="_Acc609120" localSheetId="2">[1]Datas!$A$447:$IV$447</definedName>
    <definedName name="_Acc615599" localSheetId="1">[1]Datas!$A$514:$IV$514</definedName>
    <definedName name="_Acc615599" localSheetId="2">[1]Datas!$A$514:$IV$514</definedName>
    <definedName name="_Acc711100" localSheetId="1">[1]Datas!$A$607:$IV$607</definedName>
    <definedName name="_Acc711100" localSheetId="2">[1]Datas!$A$607:$IV$607</definedName>
    <definedName name="_Acc712959" localSheetId="1">[1]Datas!$A$617:$IV$617</definedName>
    <definedName name="_Acc712959" localSheetId="2">[1]Datas!$A$617:$IV$617</definedName>
    <definedName name="_Acc715599" localSheetId="1">[1]Datas!$A$618:$IV$618</definedName>
    <definedName name="_Acc715599" localSheetId="2">[1]Datas!$A$618:$IV$618</definedName>
    <definedName name="_Acc851959" localSheetId="1">[1]Datas!$A$639:$IV$639</definedName>
    <definedName name="_Acc851959" localSheetId="2">[1]Datas!$A$639:$IV$639</definedName>
    <definedName name="_Acc865599" localSheetId="1">[1]Datas!$A$784:$IV$784</definedName>
    <definedName name="_Acc865599" localSheetId="2">[1]Datas!$A$784:$IV$784</definedName>
    <definedName name="_Acc885599" localSheetId="1">[1]Datas!$A$789:$IV$789</definedName>
    <definedName name="_Acc885599" localSheetId="2">[1]Datas!$A$789:$IV$789</definedName>
    <definedName name="_Acc925599" localSheetId="1">[1]Datas!$A$872:$IV$872</definedName>
    <definedName name="_Acc925599" localSheetId="2">[1]Datas!$A$872:$IV$872</definedName>
    <definedName name="_Acc965599" localSheetId="1">[1]Datas!$A$973:$IV$973</definedName>
    <definedName name="_Acc965599" localSheetId="2">[1]Datas!$A$973:$IV$973</definedName>
    <definedName name="_Acc982599" localSheetId="1">[1]Datas!$A$996:$IV$996</definedName>
    <definedName name="_Acc982599" localSheetId="2">[1]Datas!$A$996:$IV$996</definedName>
    <definedName name="_Acc991959" localSheetId="1">[1]Datas!$A$1009:$IV$1009</definedName>
    <definedName name="_Acc991959" localSheetId="2">[1]Datas!$A$1009:$IV$1009</definedName>
    <definedName name="_Acc992599" localSheetId="1">[1]Datas!$A$1011:$IV$1011</definedName>
    <definedName name="_Acc992599" localSheetId="2">[1]Datas!$A$1011:$IV$1011</definedName>
    <definedName name="_RUR1" localSheetId="1">[1]Datas!$L$1:$L$65536</definedName>
    <definedName name="_RUR1" localSheetId="2">[1]Datas!$L$1:$L$65536</definedName>
    <definedName name="_xlnm.Print_Area" localSheetId="1">BS!$B$2:$C$53</definedName>
    <definedName name="_xlnm.Print_Area" localSheetId="2">CFS!$B$2:$C$74</definedName>
    <definedName name="_xlnm.Print_Area" localSheetId="0">PL!$B$2:$E$36</definedName>
    <definedName name="Lang" localSheetId="1">[1]Основной!$C$16</definedName>
    <definedName name="Lang" localSheetId="2">[1]Основной!$C$16</definedName>
    <definedName name="OB" localSheetId="1">[1]Основной!$D$14</definedName>
    <definedName name="OB" localSheetId="2">[1]Основной!$D$14</definedName>
    <definedName name="RP" localSheetId="1">[1]Основной!$D$12</definedName>
    <definedName name="RP" localSheetId="2">[1]Основной!$D$12</definedName>
    <definedName name="SP" localSheetId="1">[1]Основной!$D$13</definedName>
    <definedName name="SP" localSheetId="2">[1]Основной!$D$13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9" l="1"/>
  <c r="D4" i="9"/>
  <c r="C4" i="9"/>
  <c r="E14" i="9"/>
  <c r="D14" i="9"/>
  <c r="C14" i="9"/>
  <c r="C19" i="9" l="1"/>
  <c r="D19" i="9"/>
  <c r="E19" i="9"/>
  <c r="E44" i="8" l="1"/>
  <c r="E22" i="8"/>
  <c r="D54" i="8"/>
  <c r="E54" i="8"/>
  <c r="C54" i="8"/>
  <c r="D51" i="8"/>
  <c r="E51" i="8"/>
  <c r="C51" i="8"/>
  <c r="D22" i="8"/>
  <c r="C22" i="8"/>
  <c r="D44" i="8"/>
  <c r="C44" i="8"/>
  <c r="D45" i="7"/>
  <c r="E45" i="7"/>
  <c r="C45" i="7"/>
  <c r="D37" i="7"/>
  <c r="E37" i="7"/>
  <c r="C37" i="7"/>
  <c r="D29" i="7"/>
  <c r="D31" i="7" s="1"/>
  <c r="E29" i="7"/>
  <c r="E31" i="7" s="1"/>
  <c r="C29" i="7"/>
  <c r="C31" i="7" s="1"/>
  <c r="E22" i="7"/>
  <c r="D22" i="7"/>
  <c r="C22" i="7"/>
  <c r="E12" i="7"/>
  <c r="D12" i="7"/>
  <c r="C12" i="7"/>
  <c r="C46" i="7" l="1"/>
  <c r="C47" i="7" s="1"/>
  <c r="E46" i="7"/>
  <c r="D46" i="7"/>
  <c r="D47" i="7" s="1"/>
  <c r="E30" i="8"/>
  <c r="C30" i="8"/>
  <c r="D30" i="8"/>
  <c r="E47" i="7"/>
  <c r="E23" i="7"/>
  <c r="C23" i="7"/>
  <c r="D23" i="7"/>
  <c r="E33" i="8" l="1"/>
  <c r="D33" i="8"/>
  <c r="C33" i="8"/>
  <c r="E32" i="5"/>
  <c r="E29" i="5"/>
  <c r="D9" i="5"/>
  <c r="E9" i="5"/>
  <c r="C9" i="5"/>
  <c r="D32" i="5"/>
  <c r="C32" i="5"/>
  <c r="D17" i="5"/>
  <c r="E17" i="5"/>
  <c r="C17" i="5"/>
  <c r="D8" i="5"/>
  <c r="E8" i="5"/>
  <c r="C8" i="5"/>
  <c r="E34" i="5" l="1"/>
  <c r="C34" i="5"/>
  <c r="D34" i="5"/>
  <c r="E14" i="5"/>
  <c r="C5" i="9"/>
  <c r="C6" i="9" s="1"/>
  <c r="C14" i="5"/>
  <c r="E5" i="9"/>
  <c r="E6" i="9" s="1"/>
  <c r="D14" i="5"/>
  <c r="D5" i="9"/>
  <c r="D6" i="9" s="1"/>
  <c r="E22" i="5" l="1"/>
  <c r="C7" i="9"/>
  <c r="D7" i="9"/>
  <c r="E7" i="9"/>
  <c r="C22" i="5"/>
  <c r="D22" i="5"/>
  <c r="C21" i="9" l="1"/>
  <c r="C20" i="9"/>
  <c r="C10" i="9"/>
  <c r="C8" i="9"/>
  <c r="E24" i="5"/>
  <c r="E10" i="9"/>
  <c r="E21" i="9"/>
  <c r="E20" i="9"/>
  <c r="E8" i="9"/>
  <c r="D8" i="9"/>
  <c r="D21" i="9"/>
  <c r="D10" i="9"/>
  <c r="D20" i="9"/>
  <c r="D24" i="5"/>
  <c r="C24" i="5"/>
  <c r="C11" i="9" l="1"/>
  <c r="C29" i="5"/>
  <c r="E11" i="9"/>
  <c r="D29" i="5"/>
  <c r="D11" i="9"/>
  <c r="C12" i="9" l="1"/>
  <c r="D12" i="9"/>
  <c r="E12" i="9"/>
</calcChain>
</file>

<file path=xl/sharedStrings.xml><?xml version="1.0" encoding="utf-8"?>
<sst xmlns="http://schemas.openxmlformats.org/spreadsheetml/2006/main" count="156" uniqueCount="137">
  <si>
    <t>Консолидированный отчет о прибыли или убытке и прочем совокупном доходе</t>
  </si>
  <si>
    <t>тыс. руб.</t>
  </si>
  <si>
    <t>Выручка</t>
  </si>
  <si>
    <t>в том числе по сегменту "Строительство и реализация недвижимости"</t>
  </si>
  <si>
    <t>Валовая прибыль</t>
  </si>
  <si>
    <t>Прочие доходы</t>
  </si>
  <si>
    <t>Коммерческие расходы</t>
  </si>
  <si>
    <t>Административные расходы</t>
  </si>
  <si>
    <t>Прочие расходы</t>
  </si>
  <si>
    <t>Результаты операционной деятельности</t>
  </si>
  <si>
    <t>Финансовые доходы</t>
  </si>
  <si>
    <t>Финансовые расходы</t>
  </si>
  <si>
    <t>Нетто-величина финансовых расходов</t>
  </si>
  <si>
    <t>Убыток от переоценки инвестиционного имущества</t>
  </si>
  <si>
    <t>Прибыль до налогообложения</t>
  </si>
  <si>
    <t>Расход по налогу на прибыль</t>
  </si>
  <si>
    <t>Прибыль и общий совокупный доход за отчетный год</t>
  </si>
  <si>
    <t>Прибыль и общий совокупный доход за отчетный год, причитающийся:</t>
  </si>
  <si>
    <t>Собственнику компании</t>
  </si>
  <si>
    <t>Доля в прибыли объектов инвестиций, учитываемых методом долевого участия</t>
  </si>
  <si>
    <t>Прибыль до вычета финансовых расходов, налогов, амортизации и обесценения инвестиционного имущества (EBITDA)</t>
  </si>
  <si>
    <t>Амортизация основных средств и нематериальных активов (по данным консолидированного отчета о движении денежных средств)</t>
  </si>
  <si>
    <t>Убыток от реализации инвестиционного имущества</t>
  </si>
  <si>
    <t>Держателям неконтролирующих долей</t>
  </si>
  <si>
    <t>Консолидированный отчет о финансовом положении</t>
  </si>
  <si>
    <t>Внеоборотные активы</t>
  </si>
  <si>
    <t>Итого внеоборотных активов</t>
  </si>
  <si>
    <t>Основные средства</t>
  </si>
  <si>
    <t>Инвестиционное имущество</t>
  </si>
  <si>
    <t>Нематериальные активы</t>
  </si>
  <si>
    <t>Инвестиции</t>
  </si>
  <si>
    <t>Отложенные налоговые активы</t>
  </si>
  <si>
    <t>Торговая и прочая дебиторская задолженность</t>
  </si>
  <si>
    <t>Оборотные активы</t>
  </si>
  <si>
    <t>Итого оборотных активов</t>
  </si>
  <si>
    <t>Всего активов</t>
  </si>
  <si>
    <t>Запасы</t>
  </si>
  <si>
    <t>Прочие оборотные активы</t>
  </si>
  <si>
    <t>Предоплата по налогу на прибыль</t>
  </si>
  <si>
    <t>Денежные средства и их эквиваленты</t>
  </si>
  <si>
    <t>Активы, предназначенные для продажи</t>
  </si>
  <si>
    <t>Капитал</t>
  </si>
  <si>
    <t>Нераспределенная прибыль</t>
  </si>
  <si>
    <t>Капитал, причитающийся собственнику Компании</t>
  </si>
  <si>
    <t>Неконтролирующая доля участия</t>
  </si>
  <si>
    <t>Всего капитала</t>
  </si>
  <si>
    <t>Долгосрочные обязательства</t>
  </si>
  <si>
    <t>Кредиты и займы</t>
  </si>
  <si>
    <t>Торговая и прочая кредиторская задолженность</t>
  </si>
  <si>
    <t>Отложенные налоговые обязательства</t>
  </si>
  <si>
    <t>Итого долгосрочных обязательств</t>
  </si>
  <si>
    <t>Краткосрочные обязательства</t>
  </si>
  <si>
    <t>Налог на прибыль к уплате</t>
  </si>
  <si>
    <t>Резервы</t>
  </si>
  <si>
    <t>Обязательства, предназначенные для продажи</t>
  </si>
  <si>
    <t>Итого краткосрочных обязательств</t>
  </si>
  <si>
    <t>Всего обязательств</t>
  </si>
  <si>
    <t>Всего капитала и обязательств</t>
  </si>
  <si>
    <t>Консолидированный отчет о движении денежных средств</t>
  </si>
  <si>
    <t>Прибыль за отчетный год</t>
  </si>
  <si>
    <t>Корректировки:</t>
  </si>
  <si>
    <t>Амортизация основных средств и нематериальных активов</t>
  </si>
  <si>
    <t>Убыток от списания прочих запасов (изыскания по бесперспективным проектам)</t>
  </si>
  <si>
    <t>Выбытие активов и обязательств по долгосрочной аренде</t>
  </si>
  <si>
    <t>Списание неподлежащей взысканию дебиторской задолженности</t>
  </si>
  <si>
    <t>Увеличение резерва под обесценение инвестиций</t>
  </si>
  <si>
    <t>Списание кредиторской задолженности</t>
  </si>
  <si>
    <t>Нетто-величина прочих финансовых расходов</t>
  </si>
  <si>
    <t>Операционная прибыль до изменений в оборотном капитале и резервах</t>
  </si>
  <si>
    <t>Изменение запасов</t>
  </si>
  <si>
    <t>Изменение торговой и прочей дебиторской задолженности, включая авансы выданные</t>
  </si>
  <si>
    <t>Изменение торговой и прочей кредиторской задолженности, включая авансы полученные</t>
  </si>
  <si>
    <t>Изменение начисленных резервов</t>
  </si>
  <si>
    <t>Изменение активов и обязательств для продажи</t>
  </si>
  <si>
    <t>Налог на прибыль уплаченный</t>
  </si>
  <si>
    <t>Проценты уплаченные и затраты на привлечение заемных средств</t>
  </si>
  <si>
    <t>Чистый поток денежных средств, использованных в операционной деятельности</t>
  </si>
  <si>
    <t>Приобретение основных средств</t>
  </si>
  <si>
    <t>Приобретение и создание нематериальных активов</t>
  </si>
  <si>
    <t>Поступления от продажи основных средств</t>
  </si>
  <si>
    <t>Приобретение инвестиций</t>
  </si>
  <si>
    <t>Выдача займов</t>
  </si>
  <si>
    <t>Погашение ранее выданных займов</t>
  </si>
  <si>
    <t>Проценты полученные</t>
  </si>
  <si>
    <t>Чистый поток денежных средств, использованных в инвестиционной деятельности</t>
  </si>
  <si>
    <t>Привлечение заемных средств</t>
  </si>
  <si>
    <t>Платежи по обязательствам по аренде</t>
  </si>
  <si>
    <t>Дивиденды</t>
  </si>
  <si>
    <t>Чистый поток денежных средств от финансовой деятельности</t>
  </si>
  <si>
    <t>Денежные средства и их эквиваленты на начало года</t>
  </si>
  <si>
    <t>Денежные средства и их эквиваленты на конец года</t>
  </si>
  <si>
    <t>Убыток от прекращения аренды инвестиционного имущества</t>
  </si>
  <si>
    <t>Убыток от реализации объектов инвестиционного имущества</t>
  </si>
  <si>
    <t>Изменение прочих оборотных активов</t>
  </si>
  <si>
    <t>Изменение прочих внеоборотных активов</t>
  </si>
  <si>
    <t>Поступления от продажи инвестиционной недвижимости</t>
  </si>
  <si>
    <t>Финансовые показатели</t>
  </si>
  <si>
    <t>Ввод в эксплуатацию, тыс. м2</t>
  </si>
  <si>
    <t>Средняя цена, тыс. руб. на м2</t>
  </si>
  <si>
    <t>Объем зарегистрированных договоров, тыс. м2</t>
  </si>
  <si>
    <t>Сумма по зарегистрированным договорам, млрд руб.</t>
  </si>
  <si>
    <t>Доля зарегистрированных договоров с использованием ипотеки, %</t>
  </si>
  <si>
    <t>Операционные показатели</t>
  </si>
  <si>
    <t>Валовая рентабельность</t>
  </si>
  <si>
    <t>Рентабельность по EBITDA</t>
  </si>
  <si>
    <t>Рентабельность по чистой прибыли</t>
  </si>
  <si>
    <t>Общий долг, в том числе:</t>
  </si>
  <si>
    <t>EBITDA / процентные расходы</t>
  </si>
  <si>
    <t>Корпоративный долг / EBITDA</t>
  </si>
  <si>
    <t>Чистый долг / EBITDA</t>
  </si>
  <si>
    <t>1 - Прибыль до вычета финансовых расходов, налогов, амортизации и обесценения инвестиционного имущества</t>
  </si>
  <si>
    <t>проектный долг, тыс. руб.</t>
  </si>
  <si>
    <t>корпоративный долг, тыс. руб.</t>
  </si>
  <si>
    <t>Денежные средства и их эквиваленты, тыс. руб.</t>
  </si>
  <si>
    <t>Остатки на счетах эскроу, тыс. руб.</t>
  </si>
  <si>
    <t>Чистая прибыль, тыс. руб.</t>
  </si>
  <si>
    <t>Процентные расходы, тыс. руб.</t>
  </si>
  <si>
    <t>Валовая прибыль, тыс. руб.</t>
  </si>
  <si>
    <t>Выручка, тыс. руб.</t>
  </si>
  <si>
    <t>Начисление / (восстановление) резерва под обесценение запасов</t>
  </si>
  <si>
    <t>(Прибыль) / убыток от выбытия основных средств и прав аренды земли, незавершенного строительства</t>
  </si>
  <si>
    <t>Увеличение резерва под обесценение дебиторской задолженности, активов по договорам и авансов выданных</t>
  </si>
  <si>
    <t>Потоки денежных средств, использованных в операционной деятельности до уплаты налога на прибыль и процентов</t>
  </si>
  <si>
    <t>Погашение заемных средств</t>
  </si>
  <si>
    <t>Увеличение / (уменьшение) денежных средств и их эквивалентов, нетто</t>
  </si>
  <si>
    <t>Источник:  Проаудированная консолидированная финансовая отчетность за год, закончившийся 31 декабря 2020 и 2019 гг.</t>
  </si>
  <si>
    <t>2 - Общий долг за вычетом денежных средств и их эквивалентов и остатках на счетах эскроу</t>
  </si>
  <si>
    <t>Себестоимость продаж</t>
  </si>
  <si>
    <t> </t>
  </si>
  <si>
    <t>АКТИВЫ</t>
  </si>
  <si>
    <t>КАПИТАЛ И ОБЯЗАТЕЛЬСТВА</t>
  </si>
  <si>
    <t>ОПЕРАЦИОННАЯ ДЕЯТЕЛЬНОСТЬ</t>
  </si>
  <si>
    <t>ИНВЕСТИЦИОННАЯ ДЕЯТЕЛЬНОСТЬ</t>
  </si>
  <si>
    <t>ФИНАНСОВАЯ ДЕЯТЕЛЬНОСТЬ</t>
  </si>
  <si>
    <r>
      <t>EBITDA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, тыс. руб.</t>
    </r>
  </si>
  <si>
    <r>
      <t>Чистый долг</t>
    </r>
    <r>
      <rPr>
        <vertAlign val="superscript"/>
        <sz val="10"/>
        <color theme="1"/>
        <rFont val="Arial"/>
        <family val="2"/>
      </rPr>
      <t>2</t>
    </r>
  </si>
  <si>
    <t>Поступления денежных средств, включая счета эскроу покупателей 
и расчетные счета, млрд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</si>
</sst>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#;\(#,###\);\(\)"/>
    <numFmt numFmtId="165" formatCode="_-* #,##0_-;\-* #,##0_-;_-* &quot;-&quot;??_-;_-@_-"/>
    <numFmt numFmtId="166" formatCode="_-* #,##0.00\ _₽_-;\-* #,##0.00\ _₽_-;_-* &quot;-&quot;??\ _₽_-;_-@_-"/>
    <numFmt numFmtId="167" formatCode="#,##0;\(#,##0\);\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 tint="0.34998626667073579"/>
      <name val="Arial"/>
      <family val="2"/>
    </font>
    <font>
      <b/>
      <sz val="12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 tint="0.34998626667073579"/>
      <name val="Arial"/>
      <family val="2"/>
    </font>
    <font>
      <b/>
      <i/>
      <sz val="10"/>
      <color theme="1"/>
      <name val="Arial"/>
      <family val="2"/>
    </font>
    <font>
      <sz val="10"/>
      <color theme="0"/>
      <name val="Arial"/>
      <family val="2"/>
    </font>
    <font>
      <vertAlign val="superscript"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DADE"/>
        <bgColor indexed="64"/>
      </patternFill>
    </fill>
    <fill>
      <patternFill patternType="solid">
        <fgColor rgb="FFEFEFEF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 style="thin">
        <color theme="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 tint="-0.14996795556505021"/>
      </top>
      <bottom style="thin">
        <color theme="1"/>
      </bottom>
      <diagonal/>
    </border>
    <border>
      <left/>
      <right style="thin">
        <color theme="0"/>
      </right>
      <top style="thin">
        <color theme="1"/>
      </top>
      <bottom style="thin">
        <color theme="0" tint="-0.14996795556505021"/>
      </bottom>
      <diagonal/>
    </border>
    <border>
      <left/>
      <right style="thin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/>
      </right>
      <top style="thin">
        <color theme="0" tint="-0.14996795556505021"/>
      </top>
      <bottom style="thin">
        <color theme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120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horizontal="right" vertical="center"/>
    </xf>
    <xf numFmtId="164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 wrapText="1"/>
    </xf>
    <xf numFmtId="164" fontId="3" fillId="2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/>
    </xf>
    <xf numFmtId="164" fontId="3" fillId="2" borderId="5" xfId="0" applyNumberFormat="1" applyFont="1" applyFill="1" applyBorder="1" applyAlignment="1">
      <alignment horizontal="right" vertical="center"/>
    </xf>
    <xf numFmtId="166" fontId="3" fillId="2" borderId="5" xfId="0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164" fontId="4" fillId="3" borderId="5" xfId="0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left" vertical="center" wrapText="1"/>
    </xf>
    <xf numFmtId="166" fontId="4" fillId="2" borderId="5" xfId="0" applyNumberFormat="1" applyFont="1" applyFill="1" applyBorder="1" applyAlignment="1">
      <alignment horizontal="right" vertical="center"/>
    </xf>
    <xf numFmtId="164" fontId="4" fillId="4" borderId="5" xfId="0" applyNumberFormat="1" applyFont="1" applyFill="1" applyBorder="1" applyAlignment="1">
      <alignment horizontal="right" vertical="center"/>
    </xf>
    <xf numFmtId="0" fontId="4" fillId="4" borderId="6" xfId="0" applyFont="1" applyFill="1" applyBorder="1" applyAlignment="1">
      <alignment horizontal="left" vertical="center" wrapText="1"/>
    </xf>
    <xf numFmtId="164" fontId="4" fillId="4" borderId="6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vertical="center"/>
    </xf>
    <xf numFmtId="0" fontId="6" fillId="2" borderId="0" xfId="0" applyFont="1" applyFill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right" vertical="center"/>
    </xf>
    <xf numFmtId="165" fontId="3" fillId="2" borderId="5" xfId="1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right" vertical="center" wrapText="1"/>
    </xf>
    <xf numFmtId="164" fontId="5" fillId="2" borderId="5" xfId="0" applyNumberFormat="1" applyFont="1" applyFill="1" applyBorder="1" applyAlignment="1">
      <alignment horizontal="right" vertical="center"/>
    </xf>
    <xf numFmtId="165" fontId="5" fillId="2" borderId="5" xfId="1" applyNumberFormat="1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vertical="center"/>
    </xf>
    <xf numFmtId="0" fontId="4" fillId="4" borderId="5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165" fontId="4" fillId="4" borderId="5" xfId="1" applyNumberFormat="1" applyFont="1" applyFill="1" applyBorder="1" applyAlignment="1">
      <alignment horizontal="right" vertical="center" wrapText="1"/>
    </xf>
    <xf numFmtId="165" fontId="4" fillId="3" borderId="5" xfId="1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165" fontId="3" fillId="2" borderId="10" xfId="1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165" fontId="4" fillId="4" borderId="6" xfId="1" applyNumberFormat="1" applyFont="1" applyFill="1" applyBorder="1" applyAlignment="1">
      <alignment horizontal="right" vertical="center" wrapText="1"/>
    </xf>
    <xf numFmtId="0" fontId="4" fillId="3" borderId="6" xfId="0" applyFont="1" applyFill="1" applyBorder="1" applyAlignment="1">
      <alignment vertical="center"/>
    </xf>
    <xf numFmtId="165" fontId="4" fillId="3" borderId="6" xfId="1" applyNumberFormat="1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vertical="center"/>
    </xf>
    <xf numFmtId="164" fontId="3" fillId="2" borderId="10" xfId="0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164" fontId="4" fillId="3" borderId="6" xfId="0" applyNumberFormat="1" applyFont="1" applyFill="1" applyBorder="1" applyAlignment="1">
      <alignment horizontal="right" vertical="center"/>
    </xf>
    <xf numFmtId="0" fontId="3" fillId="2" borderId="8" xfId="0" applyFont="1" applyFill="1" applyBorder="1" applyAlignment="1">
      <alignment vertical="center" wrapText="1"/>
    </xf>
    <xf numFmtId="165" fontId="3" fillId="2" borderId="8" xfId="1" applyNumberFormat="1" applyFont="1" applyFill="1" applyBorder="1" applyAlignment="1">
      <alignment horizontal="right" vertical="center" wrapText="1"/>
    </xf>
    <xf numFmtId="0" fontId="4" fillId="4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165" fontId="3" fillId="2" borderId="0" xfId="1" applyNumberFormat="1" applyFont="1" applyFill="1" applyBorder="1" applyAlignment="1">
      <alignment vertical="center" wrapText="1"/>
    </xf>
    <xf numFmtId="165" fontId="4" fillId="2" borderId="0" xfId="1" applyNumberFormat="1" applyFont="1" applyFill="1" applyBorder="1" applyAlignment="1">
      <alignment vertical="center" wrapText="1"/>
    </xf>
    <xf numFmtId="165" fontId="3" fillId="2" borderId="5" xfId="1" applyNumberFormat="1" applyFont="1" applyFill="1" applyBorder="1" applyAlignment="1">
      <alignment vertical="center" wrapText="1"/>
    </xf>
    <xf numFmtId="164" fontId="3" fillId="2" borderId="5" xfId="0" applyNumberFormat="1" applyFont="1" applyFill="1" applyBorder="1" applyAlignment="1">
      <alignment vertical="center"/>
    </xf>
    <xf numFmtId="164" fontId="4" fillId="4" borderId="5" xfId="0" applyNumberFormat="1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164" fontId="4" fillId="4" borderId="4" xfId="0" applyNumberFormat="1" applyFont="1" applyFill="1" applyBorder="1" applyAlignment="1">
      <alignment vertical="center"/>
    </xf>
    <xf numFmtId="164" fontId="3" fillId="2" borderId="4" xfId="0" applyNumberFormat="1" applyFont="1" applyFill="1" applyBorder="1" applyAlignment="1">
      <alignment vertical="center"/>
    </xf>
    <xf numFmtId="164" fontId="3" fillId="2" borderId="9" xfId="0" applyNumberFormat="1" applyFont="1" applyFill="1" applyBorder="1" applyAlignment="1">
      <alignment vertical="center"/>
    </xf>
    <xf numFmtId="164" fontId="3" fillId="2" borderId="3" xfId="0" applyNumberFormat="1" applyFont="1" applyFill="1" applyBorder="1" applyAlignment="1">
      <alignment vertical="center"/>
    </xf>
    <xf numFmtId="165" fontId="4" fillId="4" borderId="5" xfId="1" applyNumberFormat="1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165" fontId="4" fillId="4" borderId="6" xfId="1" applyNumberFormat="1" applyFont="1" applyFill="1" applyBorder="1" applyAlignment="1">
      <alignment vertical="center" wrapText="1"/>
    </xf>
    <xf numFmtId="164" fontId="4" fillId="2" borderId="9" xfId="0" applyNumberFormat="1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right" vertical="center" wrapText="1"/>
    </xf>
    <xf numFmtId="0" fontId="10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right" vertical="center" wrapText="1"/>
    </xf>
    <xf numFmtId="14" fontId="4" fillId="2" borderId="13" xfId="0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8" fillId="2" borderId="14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 wrapText="1"/>
    </xf>
    <xf numFmtId="0" fontId="3" fillId="2" borderId="17" xfId="1" applyNumberFormat="1" applyFont="1" applyFill="1" applyBorder="1" applyAlignment="1">
      <alignment vertical="center" wrapText="1"/>
    </xf>
    <xf numFmtId="165" fontId="3" fillId="2" borderId="17" xfId="1" applyNumberFormat="1" applyFont="1" applyFill="1" applyBorder="1" applyAlignment="1">
      <alignment vertical="center" wrapText="1"/>
    </xf>
    <xf numFmtId="0" fontId="3" fillId="2" borderId="18" xfId="1" applyNumberFormat="1" applyFont="1" applyFill="1" applyBorder="1" applyAlignment="1">
      <alignment vertical="center" wrapText="1"/>
    </xf>
    <xf numFmtId="165" fontId="3" fillId="2" borderId="18" xfId="1" applyNumberFormat="1" applyFont="1" applyFill="1" applyBorder="1" applyAlignment="1">
      <alignment vertical="center" wrapText="1"/>
    </xf>
    <xf numFmtId="9" fontId="3" fillId="2" borderId="18" xfId="2" applyFont="1" applyFill="1" applyBorder="1" applyAlignment="1">
      <alignment vertical="center" wrapText="1"/>
    </xf>
    <xf numFmtId="0" fontId="3" fillId="2" borderId="18" xfId="0" applyNumberFormat="1" applyFont="1" applyFill="1" applyBorder="1" applyAlignment="1">
      <alignment vertical="center"/>
    </xf>
    <xf numFmtId="43" fontId="3" fillId="2" borderId="18" xfId="1" applyNumberFormat="1" applyFont="1" applyFill="1" applyBorder="1" applyAlignment="1">
      <alignment vertical="center" wrapText="1"/>
    </xf>
    <xf numFmtId="0" fontId="3" fillId="2" borderId="19" xfId="1" applyNumberFormat="1" applyFont="1" applyFill="1" applyBorder="1" applyAlignment="1">
      <alignment vertical="center" wrapText="1"/>
    </xf>
    <xf numFmtId="9" fontId="3" fillId="2" borderId="19" xfId="2" applyFont="1" applyFill="1" applyBorder="1" applyAlignment="1">
      <alignment vertical="center" wrapText="1"/>
    </xf>
    <xf numFmtId="0" fontId="3" fillId="2" borderId="10" xfId="1" applyNumberFormat="1" applyFont="1" applyFill="1" applyBorder="1" applyAlignment="1">
      <alignment vertical="center" wrapText="1"/>
    </xf>
    <xf numFmtId="165" fontId="3" fillId="2" borderId="10" xfId="1" applyNumberFormat="1" applyFont="1" applyFill="1" applyBorder="1" applyAlignment="1">
      <alignment vertical="center" wrapText="1"/>
    </xf>
    <xf numFmtId="165" fontId="3" fillId="2" borderId="20" xfId="1" applyNumberFormat="1" applyFont="1" applyFill="1" applyBorder="1" applyAlignment="1">
      <alignment vertical="center" wrapText="1"/>
    </xf>
    <xf numFmtId="0" fontId="3" fillId="2" borderId="5" xfId="1" applyNumberFormat="1" applyFont="1" applyFill="1" applyBorder="1" applyAlignment="1">
      <alignment vertical="center" wrapText="1"/>
    </xf>
    <xf numFmtId="165" fontId="3" fillId="2" borderId="21" xfId="1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/>
    </xf>
    <xf numFmtId="164" fontId="3" fillId="2" borderId="21" xfId="0" applyNumberFormat="1" applyFont="1" applyFill="1" applyBorder="1" applyAlignment="1">
      <alignment vertical="center"/>
    </xf>
    <xf numFmtId="43" fontId="3" fillId="2" borderId="5" xfId="1" applyNumberFormat="1" applyFont="1" applyFill="1" applyBorder="1" applyAlignment="1">
      <alignment horizontal="right" vertical="center" wrapText="1"/>
    </xf>
    <xf numFmtId="2" fontId="3" fillId="2" borderId="5" xfId="1" applyNumberFormat="1" applyFont="1" applyFill="1" applyBorder="1" applyAlignment="1">
      <alignment horizontal="right" vertical="center" wrapText="1"/>
    </xf>
    <xf numFmtId="2" fontId="3" fillId="2" borderId="21" xfId="1" applyNumberFormat="1" applyFont="1" applyFill="1" applyBorder="1" applyAlignment="1">
      <alignment horizontal="right" vertical="center" wrapText="1"/>
    </xf>
    <xf numFmtId="0" fontId="3" fillId="2" borderId="6" xfId="1" applyNumberFormat="1" applyFont="1" applyFill="1" applyBorder="1" applyAlignment="1">
      <alignment vertical="center" wrapText="1"/>
    </xf>
    <xf numFmtId="43" fontId="3" fillId="2" borderId="6" xfId="1" applyNumberFormat="1" applyFont="1" applyFill="1" applyBorder="1" applyAlignment="1">
      <alignment horizontal="right" vertical="center" wrapText="1"/>
    </xf>
    <xf numFmtId="43" fontId="3" fillId="2" borderId="22" xfId="1" applyNumberFormat="1" applyFont="1" applyFill="1" applyBorder="1" applyAlignment="1">
      <alignment horizontal="right" vertical="center" wrapText="1"/>
    </xf>
    <xf numFmtId="0" fontId="5" fillId="2" borderId="5" xfId="1" applyNumberFormat="1" applyFont="1" applyFill="1" applyBorder="1" applyAlignment="1">
      <alignment vertical="center" wrapText="1"/>
    </xf>
    <xf numFmtId="165" fontId="5" fillId="2" borderId="5" xfId="1" applyNumberFormat="1" applyFont="1" applyFill="1" applyBorder="1" applyAlignment="1">
      <alignment vertical="center" wrapText="1"/>
    </xf>
    <xf numFmtId="165" fontId="5" fillId="2" borderId="21" xfId="1" applyNumberFormat="1" applyFont="1" applyFill="1" applyBorder="1" applyAlignment="1">
      <alignment vertical="center" wrapText="1"/>
    </xf>
    <xf numFmtId="167" fontId="5" fillId="2" borderId="21" xfId="1" applyNumberFormat="1" applyFont="1" applyFill="1" applyBorder="1" applyAlignment="1">
      <alignment vertical="center" wrapText="1"/>
    </xf>
    <xf numFmtId="165" fontId="3" fillId="2" borderId="10" xfId="1" applyNumberFormat="1" applyFont="1" applyFill="1" applyBorder="1" applyAlignment="1">
      <alignment vertical="center"/>
    </xf>
    <xf numFmtId="165" fontId="3" fillId="2" borderId="5" xfId="1" applyNumberFormat="1" applyFont="1" applyFill="1" applyBorder="1" applyAlignment="1">
      <alignment vertical="center"/>
    </xf>
    <xf numFmtId="165" fontId="3" fillId="2" borderId="6" xfId="1" applyNumberFormat="1" applyFont="1" applyFill="1" applyBorder="1" applyAlignment="1">
      <alignment vertical="center" wrapText="1"/>
    </xf>
  </cellXfs>
  <cellStyles count="4">
    <cellStyle name="Обычный" xfId="0" builtinId="0"/>
    <cellStyle name="Обычный 2" xfId="3" xr:uid="{84F2EE84-A740-43DB-A446-1EC9B4D7A70E}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colors>
    <mruColors>
      <color rgb="FFEFEFEF"/>
      <color rgb="FFD7DADE"/>
      <color rgb="FF000000"/>
      <color rgb="FF616B7A"/>
      <color rgb="FFEF3B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lsrgroup.ru/C:/&#1044;&#1072;&#1085;&#1085;&#1099;&#1077;.%20&#1054;&#1090;&#1076;&#1077;&#1083;%20&#1082;&#1086;&#1085;&#1089;&#1086;&#1083;&#1080;&#1076;&#1080;&#1088;&#1086;&#1074;&#1072;&#1085;&#1085;&#1086;&#1081;%20&#1086;&#1090;&#1095;&#1077;&#1090;&#1085;&#1086;&#1089;&#1090;&#1080;/&#1057;&#1073;&#1086;&#1088;%20&#1080;&#1085;&#1092;&#1086;&#1088;&#1084;&#1072;&#1094;&#1080;&#1080;_2016/&#1050;&#1086;&#1085;&#1089;&#1086;&#1083;&#1080;&#1076;&#1080;&#1088;&#1086;&#1074;&#1072;&#1085;&#1085;&#1072;&#1103;%20&#1086;&#1090;&#1095;&#1077;&#1090;&#1085;&#1086;&#1089;&#1090;&#1100;/6&#1084;2016/Reporting/Reporting_6m2016_24.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CF_NEW"/>
      <sheetName val="CF_Rep_new"/>
      <sheetName val="Справка"/>
      <sheetName val="Основной"/>
      <sheetName val="CF"/>
      <sheetName val="CF_Rep"/>
      <sheetName val="BS&amp;PL"/>
      <sheetName val="Datas"/>
      <sheetName val="07_08_09"/>
      <sheetName val="ПриобрВыб"/>
      <sheetName val="ДопДанные"/>
      <sheetName val="ЗаймыВыданные"/>
      <sheetName val="ПрочИнвестиции"/>
      <sheetName val="ОС"/>
      <sheetName val="НМА"/>
      <sheetName val="Инвестиционная"/>
      <sheetName val="Активы"/>
      <sheetName val="Кредиты"/>
      <sheetName val="КЗ"/>
      <sheetName val="Резервы"/>
      <sheetName val="Equity"/>
    </sheetNames>
    <sheetDataSet>
      <sheetData sheetId="0" refreshError="1"/>
      <sheetData sheetId="1"/>
      <sheetData sheetId="2" refreshError="1"/>
      <sheetData sheetId="3" refreshError="1"/>
      <sheetData sheetId="4">
        <row r="12">
          <cell r="C12">
            <v>42551</v>
          </cell>
          <cell r="D12" t="str">
            <v>6m 2016</v>
          </cell>
        </row>
        <row r="13">
          <cell r="D13" t="str">
            <v>6m 2015</v>
          </cell>
        </row>
        <row r="14">
          <cell r="D14" t="str">
            <v>12m 2015</v>
          </cell>
        </row>
        <row r="16">
          <cell r="C16" t="b">
            <v>1</v>
          </cell>
        </row>
      </sheetData>
      <sheetData sheetId="5" refreshError="1"/>
      <sheetData sheetId="6" refreshError="1"/>
      <sheetData sheetId="7"/>
      <sheetData sheetId="8">
        <row r="1">
          <cell r="L1" t="str">
            <v xml:space="preserve"> скорректированные рубли</v>
          </cell>
        </row>
        <row r="2">
          <cell r="L2">
            <v>3</v>
          </cell>
        </row>
        <row r="4">
          <cell r="L4">
            <v>226400389</v>
          </cell>
        </row>
        <row r="5">
          <cell r="L5">
            <v>226400389</v>
          </cell>
        </row>
        <row r="6">
          <cell r="L6">
            <v>0</v>
          </cell>
        </row>
        <row r="8">
          <cell r="L8" t="str">
            <v>Rep period</v>
          </cell>
        </row>
        <row r="14">
          <cell r="L14">
            <v>7143540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L21">
            <v>0</v>
          </cell>
        </row>
        <row r="22">
          <cell r="L22">
            <v>0</v>
          </cell>
        </row>
        <row r="23">
          <cell r="L23">
            <v>7143540</v>
          </cell>
        </row>
        <row r="26">
          <cell r="L26">
            <v>0</v>
          </cell>
        </row>
        <row r="27">
          <cell r="L27">
            <v>0</v>
          </cell>
        </row>
        <row r="28">
          <cell r="L28">
            <v>0</v>
          </cell>
        </row>
        <row r="29">
          <cell r="L29">
            <v>0</v>
          </cell>
        </row>
        <row r="30">
          <cell r="L30">
            <v>0</v>
          </cell>
        </row>
        <row r="31">
          <cell r="L31">
            <v>0</v>
          </cell>
        </row>
        <row r="32">
          <cell r="L32">
            <v>0</v>
          </cell>
        </row>
        <row r="33">
          <cell r="L33">
            <v>0</v>
          </cell>
        </row>
        <row r="34">
          <cell r="L34">
            <v>0</v>
          </cell>
        </row>
        <row r="35">
          <cell r="L35">
            <v>0</v>
          </cell>
        </row>
        <row r="36">
          <cell r="L36">
            <v>7143540</v>
          </cell>
        </row>
        <row r="39">
          <cell r="L39">
            <v>21244178</v>
          </cell>
        </row>
        <row r="40">
          <cell r="L40">
            <v>0</v>
          </cell>
        </row>
        <row r="41">
          <cell r="L41">
            <v>0</v>
          </cell>
        </row>
        <row r="42">
          <cell r="L42">
            <v>0</v>
          </cell>
        </row>
        <row r="43">
          <cell r="L43">
            <v>3230826</v>
          </cell>
        </row>
        <row r="44">
          <cell r="L44">
            <v>0</v>
          </cell>
        </row>
        <row r="45">
          <cell r="L45">
            <v>0</v>
          </cell>
        </row>
        <row r="46">
          <cell r="L46">
            <v>0</v>
          </cell>
        </row>
        <row r="47">
          <cell r="L47">
            <v>0</v>
          </cell>
        </row>
        <row r="48">
          <cell r="L48">
            <v>24475004</v>
          </cell>
        </row>
        <row r="51">
          <cell r="L51">
            <v>0</v>
          </cell>
        </row>
        <row r="52">
          <cell r="L52">
            <v>0</v>
          </cell>
        </row>
        <row r="53">
          <cell r="L53">
            <v>0</v>
          </cell>
        </row>
        <row r="54">
          <cell r="L54">
            <v>0</v>
          </cell>
        </row>
        <row r="55">
          <cell r="L55">
            <v>0</v>
          </cell>
        </row>
        <row r="56">
          <cell r="L56">
            <v>0</v>
          </cell>
        </row>
        <row r="57">
          <cell r="L57">
            <v>0</v>
          </cell>
        </row>
        <row r="58">
          <cell r="L58">
            <v>0</v>
          </cell>
        </row>
        <row r="59">
          <cell r="L59">
            <v>0</v>
          </cell>
        </row>
        <row r="60">
          <cell r="L60">
            <v>0</v>
          </cell>
        </row>
        <row r="61">
          <cell r="L61">
            <v>24475004</v>
          </cell>
        </row>
        <row r="62">
          <cell r="A62">
            <v>68</v>
          </cell>
          <cell r="B62" t="str">
            <v>355599</v>
          </cell>
          <cell r="C62" t="str">
            <v>Revenue</v>
          </cell>
          <cell r="D62">
            <v>31618543</v>
          </cell>
          <cell r="E62">
            <v>28740763</v>
          </cell>
          <cell r="F62">
            <v>86830351</v>
          </cell>
          <cell r="L62">
            <v>31618544</v>
          </cell>
          <cell r="M62">
            <v>28740763</v>
          </cell>
          <cell r="N62">
            <v>86830351</v>
          </cell>
          <cell r="P62">
            <v>450033</v>
          </cell>
          <cell r="Q62">
            <v>500739</v>
          </cell>
          <cell r="R62">
            <v>1424431</v>
          </cell>
          <cell r="X62">
            <v>450033</v>
          </cell>
          <cell r="Y62">
            <v>500739</v>
          </cell>
          <cell r="Z62">
            <v>1424431</v>
          </cell>
        </row>
        <row r="66">
          <cell r="L66">
            <v>0</v>
          </cell>
        </row>
        <row r="67">
          <cell r="L67">
            <v>0</v>
          </cell>
        </row>
        <row r="70">
          <cell r="L70">
            <v>0</v>
          </cell>
        </row>
        <row r="71">
          <cell r="L71">
            <v>0</v>
          </cell>
        </row>
        <row r="72">
          <cell r="L72">
            <v>339392</v>
          </cell>
        </row>
        <row r="73">
          <cell r="L73">
            <v>20304718</v>
          </cell>
        </row>
        <row r="74">
          <cell r="L74">
            <v>0</v>
          </cell>
        </row>
        <row r="75">
          <cell r="L75">
            <v>20644110</v>
          </cell>
        </row>
        <row r="78">
          <cell r="L78">
            <v>0</v>
          </cell>
        </row>
        <row r="79">
          <cell r="L79">
            <v>-14301151</v>
          </cell>
        </row>
        <row r="80">
          <cell r="L80">
            <v>0</v>
          </cell>
        </row>
        <row r="81">
          <cell r="L81">
            <v>0</v>
          </cell>
        </row>
        <row r="82">
          <cell r="L82">
            <v>0</v>
          </cell>
        </row>
        <row r="83">
          <cell r="L83">
            <v>-1023146</v>
          </cell>
        </row>
        <row r="84">
          <cell r="L84">
            <v>-400777</v>
          </cell>
        </row>
        <row r="85">
          <cell r="L85">
            <v>-925568</v>
          </cell>
        </row>
        <row r="86">
          <cell r="L86">
            <v>-16650642</v>
          </cell>
        </row>
        <row r="89">
          <cell r="L89">
            <v>-197120</v>
          </cell>
        </row>
        <row r="90">
          <cell r="L90">
            <v>0</v>
          </cell>
        </row>
        <row r="91">
          <cell r="L91">
            <v>-679922</v>
          </cell>
        </row>
        <row r="92">
          <cell r="L92">
            <v>-143742</v>
          </cell>
        </row>
        <row r="93">
          <cell r="L93">
            <v>-304398</v>
          </cell>
        </row>
        <row r="94">
          <cell r="L94">
            <v>-90405</v>
          </cell>
        </row>
        <row r="95">
          <cell r="L95">
            <v>0</v>
          </cell>
        </row>
        <row r="96">
          <cell r="L96">
            <v>-25654</v>
          </cell>
        </row>
        <row r="97">
          <cell r="L97">
            <v>-243179</v>
          </cell>
        </row>
        <row r="98">
          <cell r="L98">
            <v>0</v>
          </cell>
        </row>
        <row r="99">
          <cell r="L99">
            <v>-6269132</v>
          </cell>
        </row>
        <row r="100">
          <cell r="L100">
            <v>-233303</v>
          </cell>
        </row>
        <row r="101">
          <cell r="L101">
            <v>-8186855</v>
          </cell>
        </row>
        <row r="104">
          <cell r="L104">
            <v>0</v>
          </cell>
        </row>
        <row r="105">
          <cell r="L105">
            <v>-4181117</v>
          </cell>
        </row>
        <row r="106">
          <cell r="L106">
            <v>-29906</v>
          </cell>
        </row>
        <row r="107">
          <cell r="L107">
            <v>0</v>
          </cell>
        </row>
        <row r="108">
          <cell r="L108">
            <v>0</v>
          </cell>
        </row>
        <row r="109">
          <cell r="L109">
            <v>0</v>
          </cell>
        </row>
        <row r="110">
          <cell r="L110">
            <v>0</v>
          </cell>
        </row>
        <row r="111">
          <cell r="L111">
            <v>0</v>
          </cell>
        </row>
        <row r="112">
          <cell r="L112">
            <v>-4211023</v>
          </cell>
        </row>
        <row r="115">
          <cell r="L115">
            <v>0</v>
          </cell>
        </row>
        <row r="116">
          <cell r="L116">
            <v>0</v>
          </cell>
        </row>
        <row r="117">
          <cell r="L117">
            <v>0</v>
          </cell>
        </row>
        <row r="118">
          <cell r="L118">
            <v>0</v>
          </cell>
        </row>
        <row r="119">
          <cell r="L119">
            <v>0</v>
          </cell>
        </row>
        <row r="120">
          <cell r="L120">
            <v>0</v>
          </cell>
        </row>
        <row r="121">
          <cell r="L121">
            <v>0</v>
          </cell>
        </row>
        <row r="122">
          <cell r="L122">
            <v>-1318995</v>
          </cell>
        </row>
        <row r="123">
          <cell r="L123">
            <v>0</v>
          </cell>
        </row>
        <row r="124">
          <cell r="L124">
            <v>0</v>
          </cell>
        </row>
        <row r="125">
          <cell r="L125">
            <v>0</v>
          </cell>
        </row>
        <row r="126">
          <cell r="L126">
            <v>0</v>
          </cell>
        </row>
        <row r="127">
          <cell r="L127">
            <v>-28878</v>
          </cell>
        </row>
        <row r="128">
          <cell r="L128">
            <v>0</v>
          </cell>
        </row>
        <row r="129">
          <cell r="L129">
            <v>0</v>
          </cell>
        </row>
        <row r="130">
          <cell r="L130">
            <v>-1347873</v>
          </cell>
        </row>
        <row r="133">
          <cell r="L133">
            <v>-113274</v>
          </cell>
        </row>
        <row r="134">
          <cell r="L134">
            <v>0</v>
          </cell>
        </row>
        <row r="135">
          <cell r="L135">
            <v>0</v>
          </cell>
        </row>
        <row r="136">
          <cell r="L136">
            <v>0</v>
          </cell>
        </row>
        <row r="137">
          <cell r="L137">
            <v>0</v>
          </cell>
        </row>
        <row r="138">
          <cell r="L138">
            <v>0</v>
          </cell>
        </row>
        <row r="139">
          <cell r="L139">
            <v>0</v>
          </cell>
        </row>
        <row r="140">
          <cell r="L140">
            <v>0</v>
          </cell>
        </row>
        <row r="141">
          <cell r="L141">
            <v>0</v>
          </cell>
        </row>
        <row r="142">
          <cell r="L142">
            <v>0</v>
          </cell>
        </row>
        <row r="143">
          <cell r="L143">
            <v>0</v>
          </cell>
        </row>
        <row r="144">
          <cell r="L144">
            <v>0</v>
          </cell>
        </row>
        <row r="145">
          <cell r="L145">
            <v>0</v>
          </cell>
        </row>
        <row r="146">
          <cell r="L146">
            <v>0</v>
          </cell>
        </row>
        <row r="147">
          <cell r="L147">
            <v>0</v>
          </cell>
        </row>
        <row r="148">
          <cell r="L148">
            <v>-113274</v>
          </cell>
        </row>
        <row r="151">
          <cell r="L151">
            <v>0</v>
          </cell>
        </row>
        <row r="152">
          <cell r="L152">
            <v>0</v>
          </cell>
        </row>
        <row r="153">
          <cell r="L153">
            <v>0</v>
          </cell>
        </row>
        <row r="154">
          <cell r="L154">
            <v>0</v>
          </cell>
        </row>
        <row r="155">
          <cell r="L155">
            <v>0</v>
          </cell>
        </row>
        <row r="156">
          <cell r="L156">
            <v>6249</v>
          </cell>
        </row>
        <row r="157">
          <cell r="L157">
            <v>0</v>
          </cell>
        </row>
        <row r="158">
          <cell r="L158">
            <v>0</v>
          </cell>
        </row>
        <row r="159">
          <cell r="L159">
            <v>0</v>
          </cell>
        </row>
        <row r="160">
          <cell r="L160">
            <v>0</v>
          </cell>
        </row>
        <row r="161">
          <cell r="L161">
            <v>0</v>
          </cell>
        </row>
        <row r="162">
          <cell r="L162">
            <v>0</v>
          </cell>
        </row>
        <row r="163">
          <cell r="L163">
            <v>0</v>
          </cell>
        </row>
        <row r="164">
          <cell r="L164">
            <v>0</v>
          </cell>
        </row>
        <row r="165">
          <cell r="L165">
            <v>6249</v>
          </cell>
        </row>
        <row r="168">
          <cell r="L168">
            <v>-116390</v>
          </cell>
        </row>
        <row r="169">
          <cell r="L169">
            <v>-2096638</v>
          </cell>
        </row>
        <row r="170">
          <cell r="L170">
            <v>0</v>
          </cell>
        </row>
        <row r="171">
          <cell r="L171">
            <v>0</v>
          </cell>
        </row>
        <row r="172">
          <cell r="L172">
            <v>0</v>
          </cell>
        </row>
        <row r="173">
          <cell r="L173">
            <v>-103335</v>
          </cell>
        </row>
        <row r="174">
          <cell r="L174">
            <v>-16174</v>
          </cell>
        </row>
        <row r="175">
          <cell r="L175">
            <v>0</v>
          </cell>
        </row>
        <row r="176">
          <cell r="L176">
            <v>-13874811</v>
          </cell>
        </row>
        <row r="177">
          <cell r="L177">
            <v>0</v>
          </cell>
        </row>
        <row r="178">
          <cell r="L178">
            <v>-92011</v>
          </cell>
        </row>
        <row r="179">
          <cell r="L179">
            <v>-76033</v>
          </cell>
        </row>
        <row r="180">
          <cell r="L180">
            <v>0</v>
          </cell>
        </row>
        <row r="181">
          <cell r="L181">
            <v>-12</v>
          </cell>
        </row>
        <row r="182">
          <cell r="L182">
            <v>-18327</v>
          </cell>
        </row>
        <row r="183">
          <cell r="L183">
            <v>-5060</v>
          </cell>
        </row>
        <row r="184">
          <cell r="L184">
            <v>-2178</v>
          </cell>
        </row>
        <row r="185">
          <cell r="L185">
            <v>-321004</v>
          </cell>
        </row>
        <row r="186">
          <cell r="L186">
            <v>-4224</v>
          </cell>
        </row>
        <row r="187">
          <cell r="L187">
            <v>-3055</v>
          </cell>
        </row>
        <row r="188">
          <cell r="L188">
            <v>0</v>
          </cell>
        </row>
        <row r="189">
          <cell r="L189">
            <v>-13188</v>
          </cell>
        </row>
        <row r="190">
          <cell r="L190">
            <v>4138599</v>
          </cell>
        </row>
        <row r="191">
          <cell r="L191">
            <v>27710</v>
          </cell>
        </row>
        <row r="192">
          <cell r="L192">
            <v>0</v>
          </cell>
        </row>
        <row r="193">
          <cell r="L193">
            <v>0</v>
          </cell>
        </row>
        <row r="194">
          <cell r="L194">
            <v>0</v>
          </cell>
        </row>
        <row r="195">
          <cell r="L195">
            <v>0</v>
          </cell>
        </row>
        <row r="196">
          <cell r="L196">
            <v>0</v>
          </cell>
        </row>
        <row r="197">
          <cell r="L197">
            <v>-12576131</v>
          </cell>
        </row>
        <row r="198">
          <cell r="A198">
            <v>204</v>
          </cell>
          <cell r="B198" t="str">
            <v>420599</v>
          </cell>
          <cell r="C198" t="str">
            <v>Cost of sales</v>
          </cell>
          <cell r="D198">
            <v>-22435441</v>
          </cell>
          <cell r="E198">
            <v>-19333705</v>
          </cell>
          <cell r="F198">
            <v>-60733536</v>
          </cell>
          <cell r="L198">
            <v>-22435439</v>
          </cell>
          <cell r="M198">
            <v>-19333705</v>
          </cell>
          <cell r="N198">
            <v>-60733536</v>
          </cell>
          <cell r="P198">
            <v>-319331</v>
          </cell>
          <cell r="Q198">
            <v>-336844</v>
          </cell>
          <cell r="R198">
            <v>-996320</v>
          </cell>
          <cell r="X198">
            <v>-319331</v>
          </cell>
          <cell r="Y198">
            <v>-170525</v>
          </cell>
          <cell r="Z198">
            <v>-629782</v>
          </cell>
        </row>
        <row r="199">
          <cell r="L199">
            <v>9183105</v>
          </cell>
        </row>
        <row r="200">
          <cell r="L200">
            <v>0.29043415155359464</v>
          </cell>
        </row>
        <row r="204">
          <cell r="L204">
            <v>0</v>
          </cell>
        </row>
        <row r="205">
          <cell r="L205">
            <v>0</v>
          </cell>
        </row>
        <row r="206">
          <cell r="L206">
            <v>0</v>
          </cell>
        </row>
        <row r="207">
          <cell r="L207">
            <v>0</v>
          </cell>
        </row>
        <row r="210">
          <cell r="L210">
            <v>103688</v>
          </cell>
        </row>
        <row r="211">
          <cell r="L211">
            <v>50888</v>
          </cell>
        </row>
        <row r="212">
          <cell r="L212">
            <v>13</v>
          </cell>
        </row>
        <row r="213">
          <cell r="L213">
            <v>0</v>
          </cell>
        </row>
        <row r="214">
          <cell r="L214">
            <v>0</v>
          </cell>
        </row>
        <row r="215">
          <cell r="L215">
            <v>0</v>
          </cell>
        </row>
        <row r="216">
          <cell r="L216">
            <v>0</v>
          </cell>
        </row>
        <row r="217">
          <cell r="L217">
            <v>0</v>
          </cell>
        </row>
        <row r="218">
          <cell r="L218">
            <v>0</v>
          </cell>
        </row>
        <row r="219">
          <cell r="L219">
            <v>0</v>
          </cell>
        </row>
        <row r="220">
          <cell r="L220">
            <v>154589</v>
          </cell>
        </row>
        <row r="223">
          <cell r="A223">
            <v>229</v>
          </cell>
          <cell r="B223" t="str">
            <v>504000</v>
          </cell>
          <cell r="C223" t="str">
            <v>Change in fair value of investment properties (gain)</v>
          </cell>
          <cell r="L223">
            <v>0</v>
          </cell>
          <cell r="M223">
            <v>0</v>
          </cell>
          <cell r="N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230</v>
          </cell>
          <cell r="B224" t="str">
            <v>504100</v>
          </cell>
          <cell r="C224" t="str">
            <v>Change in fair value of investment properties (gain), customised</v>
          </cell>
          <cell r="L224">
            <v>0</v>
          </cell>
          <cell r="M224">
            <v>0</v>
          </cell>
          <cell r="N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L225">
            <v>0</v>
          </cell>
        </row>
        <row r="226">
          <cell r="A226">
            <v>232</v>
          </cell>
          <cell r="B226" t="str">
            <v>504959</v>
          </cell>
          <cell r="C226" t="str">
            <v>Income from investment properties and change in fair value</v>
          </cell>
          <cell r="D226">
            <v>0</v>
          </cell>
          <cell r="E226">
            <v>0</v>
          </cell>
          <cell r="F226">
            <v>0</v>
          </cell>
          <cell r="L226">
            <v>0</v>
          </cell>
          <cell r="M226">
            <v>0</v>
          </cell>
          <cell r="N226">
            <v>0</v>
          </cell>
          <cell r="P226">
            <v>0</v>
          </cell>
          <cell r="Q226">
            <v>0</v>
          </cell>
          <cell r="R226">
            <v>0</v>
          </cell>
          <cell r="X226">
            <v>0</v>
          </cell>
          <cell r="Y226">
            <v>0</v>
          </cell>
          <cell r="Z226">
            <v>0</v>
          </cell>
        </row>
        <row r="229">
          <cell r="L229">
            <v>0</v>
          </cell>
        </row>
        <row r="230">
          <cell r="L230">
            <v>0</v>
          </cell>
        </row>
        <row r="233">
          <cell r="L233">
            <v>0</v>
          </cell>
        </row>
        <row r="234">
          <cell r="L234">
            <v>0</v>
          </cell>
        </row>
        <row r="237">
          <cell r="L237">
            <v>0</v>
          </cell>
        </row>
        <row r="238">
          <cell r="L238">
            <v>0</v>
          </cell>
        </row>
        <row r="241">
          <cell r="L241">
            <v>0</v>
          </cell>
        </row>
        <row r="242">
          <cell r="L242">
            <v>0</v>
          </cell>
        </row>
        <row r="243">
          <cell r="L243">
            <v>0</v>
          </cell>
        </row>
        <row r="244">
          <cell r="L244">
            <v>0</v>
          </cell>
        </row>
        <row r="245">
          <cell r="L245">
            <v>0</v>
          </cell>
        </row>
        <row r="246">
          <cell r="L246">
            <v>0</v>
          </cell>
        </row>
        <row r="247">
          <cell r="L247">
            <v>0</v>
          </cell>
        </row>
        <row r="250">
          <cell r="L250">
            <v>0</v>
          </cell>
        </row>
        <row r="251">
          <cell r="L251">
            <v>0</v>
          </cell>
        </row>
        <row r="252">
          <cell r="L252">
            <v>0</v>
          </cell>
        </row>
        <row r="253">
          <cell r="L253">
            <v>0</v>
          </cell>
        </row>
        <row r="254">
          <cell r="L254">
            <v>0</v>
          </cell>
        </row>
        <row r="255">
          <cell r="L255">
            <v>0</v>
          </cell>
        </row>
        <row r="256">
          <cell r="L256">
            <v>0</v>
          </cell>
        </row>
        <row r="257">
          <cell r="L257">
            <v>0</v>
          </cell>
        </row>
        <row r="258">
          <cell r="L258">
            <v>0</v>
          </cell>
        </row>
        <row r="259">
          <cell r="L259">
            <v>0</v>
          </cell>
        </row>
        <row r="260">
          <cell r="L260">
            <v>0</v>
          </cell>
        </row>
        <row r="261">
          <cell r="L261">
            <v>0</v>
          </cell>
        </row>
        <row r="262">
          <cell r="L262">
            <v>0</v>
          </cell>
        </row>
        <row r="263">
          <cell r="L263">
            <v>0</v>
          </cell>
        </row>
        <row r="264">
          <cell r="L264">
            <v>0</v>
          </cell>
        </row>
        <row r="265">
          <cell r="L265">
            <v>0</v>
          </cell>
        </row>
        <row r="266">
          <cell r="L266">
            <v>0</v>
          </cell>
        </row>
        <row r="267">
          <cell r="L267">
            <v>0</v>
          </cell>
        </row>
        <row r="270">
          <cell r="L270">
            <v>0</v>
          </cell>
        </row>
        <row r="271">
          <cell r="L271">
            <v>0</v>
          </cell>
        </row>
        <row r="272">
          <cell r="L272">
            <v>0</v>
          </cell>
        </row>
        <row r="273">
          <cell r="L273">
            <v>0</v>
          </cell>
        </row>
        <row r="274">
          <cell r="L274">
            <v>0</v>
          </cell>
        </row>
        <row r="275">
          <cell r="L275">
            <v>0</v>
          </cell>
        </row>
        <row r="276">
          <cell r="L276">
            <v>0</v>
          </cell>
        </row>
        <row r="277">
          <cell r="L277">
            <v>0</v>
          </cell>
        </row>
        <row r="278">
          <cell r="L278">
            <v>0</v>
          </cell>
        </row>
        <row r="279">
          <cell r="L279">
            <v>0</v>
          </cell>
        </row>
        <row r="280">
          <cell r="L280">
            <v>0</v>
          </cell>
        </row>
        <row r="283">
          <cell r="L283">
            <v>0</v>
          </cell>
        </row>
        <row r="284">
          <cell r="L284">
            <v>0</v>
          </cell>
        </row>
        <row r="285">
          <cell r="L285">
            <v>0</v>
          </cell>
        </row>
        <row r="286">
          <cell r="L286">
            <v>0</v>
          </cell>
        </row>
        <row r="287">
          <cell r="L287">
            <v>0</v>
          </cell>
        </row>
        <row r="288">
          <cell r="L288">
            <v>0</v>
          </cell>
        </row>
        <row r="289">
          <cell r="A289">
            <v>295</v>
          </cell>
          <cell r="B289" t="str">
            <v>520599</v>
          </cell>
          <cell r="C289" t="str">
            <v>Other operating income</v>
          </cell>
          <cell r="D289">
            <v>154589</v>
          </cell>
          <cell r="E289">
            <v>77865</v>
          </cell>
          <cell r="F289">
            <v>123350</v>
          </cell>
          <cell r="L289">
            <v>154589</v>
          </cell>
          <cell r="M289">
            <v>77865</v>
          </cell>
          <cell r="N289">
            <v>123350</v>
          </cell>
          <cell r="P289">
            <v>2200</v>
          </cell>
          <cell r="Q289">
            <v>1357</v>
          </cell>
          <cell r="R289">
            <v>2023</v>
          </cell>
          <cell r="X289">
            <v>2200</v>
          </cell>
          <cell r="Y289">
            <v>1357</v>
          </cell>
          <cell r="Z289">
            <v>2023</v>
          </cell>
        </row>
        <row r="293">
          <cell r="L293">
            <v>0</v>
          </cell>
        </row>
        <row r="294">
          <cell r="L294">
            <v>0</v>
          </cell>
        </row>
        <row r="295">
          <cell r="L295">
            <v>0</v>
          </cell>
        </row>
        <row r="296">
          <cell r="L296">
            <v>0</v>
          </cell>
        </row>
        <row r="297">
          <cell r="L297">
            <v>0</v>
          </cell>
        </row>
        <row r="298">
          <cell r="L298">
            <v>0</v>
          </cell>
        </row>
        <row r="301">
          <cell r="L301">
            <v>0</v>
          </cell>
        </row>
        <row r="302">
          <cell r="L302">
            <v>-316545</v>
          </cell>
        </row>
        <row r="303">
          <cell r="L303">
            <v>-857</v>
          </cell>
        </row>
        <row r="304">
          <cell r="L304">
            <v>0</v>
          </cell>
        </row>
        <row r="305">
          <cell r="L305">
            <v>0</v>
          </cell>
        </row>
        <row r="306">
          <cell r="L306">
            <v>0</v>
          </cell>
        </row>
        <row r="307">
          <cell r="L307">
            <v>0</v>
          </cell>
        </row>
        <row r="308">
          <cell r="L308">
            <v>0</v>
          </cell>
        </row>
        <row r="309">
          <cell r="L309">
            <v>-317402</v>
          </cell>
        </row>
        <row r="312">
          <cell r="L312">
            <v>0</v>
          </cell>
        </row>
        <row r="313">
          <cell r="L313">
            <v>0</v>
          </cell>
        </row>
        <row r="314">
          <cell r="L314">
            <v>0</v>
          </cell>
        </row>
        <row r="315">
          <cell r="L315">
            <v>0</v>
          </cell>
        </row>
        <row r="316">
          <cell r="L316">
            <v>0</v>
          </cell>
        </row>
        <row r="317">
          <cell r="L317">
            <v>0</v>
          </cell>
        </row>
        <row r="318">
          <cell r="L318">
            <v>0</v>
          </cell>
        </row>
        <row r="319">
          <cell r="L319">
            <v>-40133</v>
          </cell>
        </row>
        <row r="320">
          <cell r="L320">
            <v>0</v>
          </cell>
        </row>
        <row r="321">
          <cell r="L321">
            <v>0</v>
          </cell>
        </row>
        <row r="322">
          <cell r="L322">
            <v>0</v>
          </cell>
        </row>
        <row r="323">
          <cell r="L323">
            <v>-24</v>
          </cell>
        </row>
        <row r="324">
          <cell r="L324">
            <v>0</v>
          </cell>
        </row>
        <row r="325">
          <cell r="L325">
            <v>0</v>
          </cell>
        </row>
        <row r="326">
          <cell r="L326">
            <v>-40157</v>
          </cell>
        </row>
        <row r="329">
          <cell r="L329">
            <v>0</v>
          </cell>
        </row>
        <row r="330">
          <cell r="L330">
            <v>0</v>
          </cell>
        </row>
        <row r="331">
          <cell r="L331">
            <v>0</v>
          </cell>
        </row>
        <row r="332">
          <cell r="L332">
            <v>0</v>
          </cell>
        </row>
        <row r="333">
          <cell r="L333">
            <v>0</v>
          </cell>
        </row>
        <row r="334">
          <cell r="L334">
            <v>0</v>
          </cell>
        </row>
        <row r="335">
          <cell r="L335">
            <v>0</v>
          </cell>
        </row>
        <row r="336">
          <cell r="L336">
            <v>0</v>
          </cell>
        </row>
        <row r="337">
          <cell r="L337">
            <v>0</v>
          </cell>
        </row>
        <row r="338">
          <cell r="L338">
            <v>0</v>
          </cell>
        </row>
        <row r="339">
          <cell r="L339">
            <v>0</v>
          </cell>
        </row>
        <row r="340">
          <cell r="L340">
            <v>0</v>
          </cell>
        </row>
        <row r="341">
          <cell r="L341">
            <v>0</v>
          </cell>
        </row>
        <row r="342">
          <cell r="L342">
            <v>0</v>
          </cell>
        </row>
        <row r="343">
          <cell r="L343">
            <v>0</v>
          </cell>
        </row>
        <row r="346">
          <cell r="L346">
            <v>0</v>
          </cell>
        </row>
        <row r="347">
          <cell r="L347">
            <v>0</v>
          </cell>
        </row>
        <row r="348">
          <cell r="L348">
            <v>0</v>
          </cell>
        </row>
        <row r="349">
          <cell r="L349">
            <v>0</v>
          </cell>
        </row>
        <row r="350">
          <cell r="L350">
            <v>0</v>
          </cell>
        </row>
        <row r="351">
          <cell r="L351">
            <v>0</v>
          </cell>
        </row>
        <row r="352">
          <cell r="L352">
            <v>0</v>
          </cell>
        </row>
        <row r="353">
          <cell r="L353">
            <v>0</v>
          </cell>
        </row>
        <row r="354">
          <cell r="L354">
            <v>0</v>
          </cell>
        </row>
        <row r="355">
          <cell r="L355">
            <v>0</v>
          </cell>
        </row>
        <row r="356">
          <cell r="L356">
            <v>0</v>
          </cell>
        </row>
        <row r="357">
          <cell r="L357">
            <v>0</v>
          </cell>
        </row>
        <row r="358">
          <cell r="L358">
            <v>0</v>
          </cell>
        </row>
        <row r="359">
          <cell r="L359">
            <v>0</v>
          </cell>
        </row>
        <row r="362">
          <cell r="L362">
            <v>-755436</v>
          </cell>
        </row>
        <row r="363">
          <cell r="L363">
            <v>-3589</v>
          </cell>
        </row>
        <row r="364">
          <cell r="L364">
            <v>0</v>
          </cell>
        </row>
        <row r="365">
          <cell r="L365">
            <v>0</v>
          </cell>
        </row>
        <row r="366">
          <cell r="L366">
            <v>0</v>
          </cell>
        </row>
        <row r="367">
          <cell r="L367">
            <v>-609210</v>
          </cell>
        </row>
        <row r="368">
          <cell r="L368">
            <v>-56068</v>
          </cell>
        </row>
        <row r="369">
          <cell r="L369">
            <v>-603</v>
          </cell>
        </row>
        <row r="370">
          <cell r="L370">
            <v>-362</v>
          </cell>
        </row>
        <row r="371">
          <cell r="L371">
            <v>-11162</v>
          </cell>
        </row>
        <row r="372">
          <cell r="L372">
            <v>-4089</v>
          </cell>
        </row>
        <row r="373">
          <cell r="L373">
            <v>-32713</v>
          </cell>
        </row>
        <row r="374">
          <cell r="L374">
            <v>-1303603</v>
          </cell>
        </row>
        <row r="375">
          <cell r="L375">
            <v>0</v>
          </cell>
        </row>
        <row r="376">
          <cell r="L376">
            <v>-8073</v>
          </cell>
        </row>
        <row r="377">
          <cell r="L377">
            <v>0</v>
          </cell>
        </row>
        <row r="378">
          <cell r="L378">
            <v>0</v>
          </cell>
        </row>
        <row r="379">
          <cell r="L379">
            <v>0</v>
          </cell>
        </row>
        <row r="380">
          <cell r="L380">
            <v>0</v>
          </cell>
        </row>
        <row r="381">
          <cell r="L381">
            <v>0</v>
          </cell>
        </row>
        <row r="382">
          <cell r="L382">
            <v>-2784908</v>
          </cell>
        </row>
        <row r="383">
          <cell r="A383">
            <v>389</v>
          </cell>
          <cell r="B383" t="str">
            <v>565599</v>
          </cell>
          <cell r="C383" t="str">
            <v>Selling and distribution costs</v>
          </cell>
          <cell r="D383">
            <v>-3142467</v>
          </cell>
          <cell r="E383">
            <v>-1956192</v>
          </cell>
          <cell r="F383">
            <v>-5188917</v>
          </cell>
          <cell r="L383">
            <v>-3142467</v>
          </cell>
          <cell r="M383">
            <v>-1956192</v>
          </cell>
          <cell r="N383">
            <v>-5188917</v>
          </cell>
          <cell r="P383">
            <v>-44726</v>
          </cell>
          <cell r="Q383">
            <v>-34084</v>
          </cell>
          <cell r="R383">
            <v>-85121</v>
          </cell>
          <cell r="X383">
            <v>-44726</v>
          </cell>
          <cell r="Y383">
            <v>-14113</v>
          </cell>
          <cell r="Z383">
            <v>-37556</v>
          </cell>
        </row>
        <row r="387">
          <cell r="L387">
            <v>-3724</v>
          </cell>
        </row>
        <row r="388">
          <cell r="L388">
            <v>0</v>
          </cell>
        </row>
        <row r="389">
          <cell r="L389">
            <v>0</v>
          </cell>
        </row>
        <row r="390">
          <cell r="L390">
            <v>0</v>
          </cell>
        </row>
        <row r="391">
          <cell r="L391">
            <v>-3724</v>
          </cell>
        </row>
        <row r="394">
          <cell r="L394">
            <v>0</v>
          </cell>
        </row>
        <row r="395">
          <cell r="L395">
            <v>-187233</v>
          </cell>
        </row>
        <row r="396">
          <cell r="L396">
            <v>-135155</v>
          </cell>
        </row>
        <row r="397">
          <cell r="L397">
            <v>0</v>
          </cell>
        </row>
        <row r="398">
          <cell r="L398">
            <v>0</v>
          </cell>
        </row>
        <row r="399">
          <cell r="L399">
            <v>-322388</v>
          </cell>
        </row>
        <row r="402">
          <cell r="L402">
            <v>0</v>
          </cell>
        </row>
        <row r="403">
          <cell r="L403">
            <v>-2160765</v>
          </cell>
        </row>
        <row r="404">
          <cell r="L404">
            <v>0</v>
          </cell>
        </row>
        <row r="405">
          <cell r="L405">
            <v>0</v>
          </cell>
        </row>
        <row r="406">
          <cell r="L406">
            <v>0</v>
          </cell>
        </row>
        <row r="407">
          <cell r="L407">
            <v>-74740</v>
          </cell>
        </row>
        <row r="408">
          <cell r="L408">
            <v>0</v>
          </cell>
        </row>
        <row r="409">
          <cell r="L409">
            <v>0</v>
          </cell>
        </row>
        <row r="410">
          <cell r="L410">
            <v>-2235505</v>
          </cell>
        </row>
        <row r="413">
          <cell r="L413">
            <v>0</v>
          </cell>
        </row>
        <row r="414">
          <cell r="L414">
            <v>0</v>
          </cell>
        </row>
        <row r="415">
          <cell r="L415">
            <v>0</v>
          </cell>
        </row>
        <row r="416">
          <cell r="L416">
            <v>0</v>
          </cell>
        </row>
        <row r="417">
          <cell r="L417">
            <v>0</v>
          </cell>
        </row>
        <row r="418">
          <cell r="L418">
            <v>0</v>
          </cell>
        </row>
        <row r="419">
          <cell r="L419">
            <v>0</v>
          </cell>
        </row>
        <row r="420">
          <cell r="L420">
            <v>0</v>
          </cell>
        </row>
        <row r="421">
          <cell r="L421">
            <v>0</v>
          </cell>
        </row>
        <row r="422">
          <cell r="L422">
            <v>-107764</v>
          </cell>
        </row>
        <row r="423">
          <cell r="L423">
            <v>0</v>
          </cell>
        </row>
        <row r="424">
          <cell r="L424">
            <v>0</v>
          </cell>
        </row>
        <row r="425">
          <cell r="L425">
            <v>0</v>
          </cell>
        </row>
        <row r="426">
          <cell r="L426">
            <v>0</v>
          </cell>
        </row>
        <row r="427">
          <cell r="L427">
            <v>0</v>
          </cell>
        </row>
        <row r="428">
          <cell r="L428">
            <v>-1958</v>
          </cell>
        </row>
        <row r="429">
          <cell r="L429">
            <v>0</v>
          </cell>
        </row>
        <row r="430">
          <cell r="L430">
            <v>0</v>
          </cell>
        </row>
        <row r="431">
          <cell r="L431">
            <v>0</v>
          </cell>
        </row>
        <row r="432">
          <cell r="L432">
            <v>-109722</v>
          </cell>
        </row>
        <row r="435">
          <cell r="L435">
            <v>0</v>
          </cell>
        </row>
        <row r="436">
          <cell r="L436">
            <v>0</v>
          </cell>
        </row>
        <row r="437">
          <cell r="L437">
            <v>0</v>
          </cell>
        </row>
        <row r="438">
          <cell r="L438">
            <v>0</v>
          </cell>
        </row>
        <row r="439">
          <cell r="L439">
            <v>0</v>
          </cell>
        </row>
        <row r="440">
          <cell r="L440">
            <v>0</v>
          </cell>
        </row>
        <row r="441">
          <cell r="L441">
            <v>0</v>
          </cell>
        </row>
        <row r="442">
          <cell r="L442">
            <v>0</v>
          </cell>
        </row>
        <row r="443">
          <cell r="L443">
            <v>0</v>
          </cell>
        </row>
        <row r="444">
          <cell r="L444">
            <v>0</v>
          </cell>
        </row>
        <row r="445">
          <cell r="L445">
            <v>0</v>
          </cell>
        </row>
        <row r="446">
          <cell r="L446">
            <v>0</v>
          </cell>
        </row>
        <row r="447">
          <cell r="A447">
            <v>453</v>
          </cell>
          <cell r="B447" t="str">
            <v>609120</v>
          </cell>
          <cell r="C447" t="str">
            <v>Impairment losses on goodwill (Adm)</v>
          </cell>
          <cell r="L447">
            <v>0</v>
          </cell>
          <cell r="M447">
            <v>0</v>
          </cell>
          <cell r="N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L448">
            <v>0</v>
          </cell>
        </row>
        <row r="449">
          <cell r="L449">
            <v>0</v>
          </cell>
        </row>
        <row r="450">
          <cell r="L450">
            <v>0</v>
          </cell>
        </row>
        <row r="451">
          <cell r="L451">
            <v>0</v>
          </cell>
        </row>
        <row r="452">
          <cell r="L452">
            <v>0</v>
          </cell>
        </row>
        <row r="453">
          <cell r="L453">
            <v>0</v>
          </cell>
        </row>
        <row r="454">
          <cell r="L454">
            <v>0</v>
          </cell>
        </row>
        <row r="457">
          <cell r="L457">
            <v>0</v>
          </cell>
        </row>
        <row r="458">
          <cell r="L458">
            <v>0</v>
          </cell>
        </row>
        <row r="459">
          <cell r="L459">
            <v>0</v>
          </cell>
        </row>
        <row r="460">
          <cell r="L460">
            <v>0</v>
          </cell>
        </row>
        <row r="461">
          <cell r="L461">
            <v>0</v>
          </cell>
        </row>
        <row r="462">
          <cell r="L462">
            <v>0</v>
          </cell>
        </row>
        <row r="463">
          <cell r="L463">
            <v>0</v>
          </cell>
        </row>
        <row r="464">
          <cell r="L464">
            <v>0</v>
          </cell>
        </row>
        <row r="465">
          <cell r="L465">
            <v>0</v>
          </cell>
        </row>
        <row r="466">
          <cell r="L466">
            <v>0</v>
          </cell>
        </row>
        <row r="467">
          <cell r="L467">
            <v>0</v>
          </cell>
        </row>
        <row r="468">
          <cell r="L468">
            <v>0</v>
          </cell>
        </row>
        <row r="469">
          <cell r="L469">
            <v>0</v>
          </cell>
        </row>
        <row r="470">
          <cell r="L470">
            <v>0</v>
          </cell>
        </row>
        <row r="471">
          <cell r="L471">
            <v>0</v>
          </cell>
        </row>
        <row r="472">
          <cell r="L472">
            <v>0</v>
          </cell>
        </row>
        <row r="473">
          <cell r="L473">
            <v>0</v>
          </cell>
        </row>
        <row r="474">
          <cell r="L474">
            <v>0</v>
          </cell>
        </row>
        <row r="475">
          <cell r="L475">
            <v>0</v>
          </cell>
        </row>
        <row r="478">
          <cell r="L478">
            <v>-62760</v>
          </cell>
        </row>
        <row r="479">
          <cell r="L479">
            <v>-42140</v>
          </cell>
        </row>
        <row r="480">
          <cell r="L480">
            <v>0</v>
          </cell>
        </row>
        <row r="481">
          <cell r="L481">
            <v>0</v>
          </cell>
        </row>
        <row r="482">
          <cell r="L482">
            <v>0</v>
          </cell>
        </row>
        <row r="483">
          <cell r="L483">
            <v>-13744</v>
          </cell>
        </row>
        <row r="484">
          <cell r="L484">
            <v>-26490</v>
          </cell>
        </row>
        <row r="485">
          <cell r="L485">
            <v>-169843</v>
          </cell>
        </row>
        <row r="486">
          <cell r="L486">
            <v>-311187</v>
          </cell>
        </row>
        <row r="487">
          <cell r="L487">
            <v>-66451</v>
          </cell>
        </row>
        <row r="488">
          <cell r="L488">
            <v>-6002</v>
          </cell>
        </row>
        <row r="489">
          <cell r="L489">
            <v>-12258</v>
          </cell>
        </row>
        <row r="490">
          <cell r="L490">
            <v>-3938</v>
          </cell>
        </row>
        <row r="491">
          <cell r="L491">
            <v>0</v>
          </cell>
        </row>
        <row r="492">
          <cell r="L492">
            <v>-2323</v>
          </cell>
        </row>
        <row r="493">
          <cell r="L493">
            <v>-4003</v>
          </cell>
        </row>
        <row r="494">
          <cell r="L494">
            <v>0</v>
          </cell>
        </row>
        <row r="495">
          <cell r="L495">
            <v>-3897</v>
          </cell>
        </row>
        <row r="496">
          <cell r="L496">
            <v>-184047</v>
          </cell>
        </row>
        <row r="497">
          <cell r="L497">
            <v>-56533</v>
          </cell>
        </row>
        <row r="498">
          <cell r="L498">
            <v>-60851</v>
          </cell>
        </row>
        <row r="499">
          <cell r="L499">
            <v>-50</v>
          </cell>
        </row>
        <row r="500">
          <cell r="L500">
            <v>-25926</v>
          </cell>
        </row>
        <row r="501">
          <cell r="L501">
            <v>-12000</v>
          </cell>
        </row>
        <row r="502">
          <cell r="L502">
            <v>-16126</v>
          </cell>
        </row>
        <row r="503">
          <cell r="L503">
            <v>-62373</v>
          </cell>
        </row>
        <row r="504">
          <cell r="L504">
            <v>0</v>
          </cell>
        </row>
        <row r="505">
          <cell r="L505">
            <v>-88388</v>
          </cell>
        </row>
        <row r="506">
          <cell r="L506">
            <v>0</v>
          </cell>
        </row>
        <row r="507">
          <cell r="L507">
            <v>-197798</v>
          </cell>
        </row>
        <row r="508">
          <cell r="L508">
            <v>0</v>
          </cell>
        </row>
        <row r="509">
          <cell r="L509">
            <v>0</v>
          </cell>
        </row>
        <row r="510">
          <cell r="L510">
            <v>0</v>
          </cell>
        </row>
        <row r="511">
          <cell r="L511">
            <v>0</v>
          </cell>
        </row>
        <row r="512">
          <cell r="L512">
            <v>0</v>
          </cell>
        </row>
        <row r="513">
          <cell r="L513">
            <v>-1429128</v>
          </cell>
        </row>
        <row r="514">
          <cell r="A514">
            <v>520</v>
          </cell>
          <cell r="B514" t="str">
            <v>615599</v>
          </cell>
          <cell r="C514" t="str">
            <v>Administrative expenses</v>
          </cell>
          <cell r="D514">
            <v>-4100467</v>
          </cell>
          <cell r="E514">
            <v>-3323312</v>
          </cell>
          <cell r="F514">
            <v>-7023468</v>
          </cell>
          <cell r="L514">
            <v>-4100467</v>
          </cell>
          <cell r="M514">
            <v>-3323312</v>
          </cell>
          <cell r="N514">
            <v>-7023468</v>
          </cell>
          <cell r="P514">
            <v>-58364</v>
          </cell>
          <cell r="Q514">
            <v>-57899</v>
          </cell>
          <cell r="R514">
            <v>-115219</v>
          </cell>
          <cell r="X514">
            <v>-58364</v>
          </cell>
          <cell r="Y514">
            <v>-56704</v>
          </cell>
          <cell r="Z514">
            <v>-112567</v>
          </cell>
        </row>
        <row r="518">
          <cell r="L518">
            <v>0</v>
          </cell>
        </row>
        <row r="519">
          <cell r="L519">
            <v>0</v>
          </cell>
        </row>
        <row r="520">
          <cell r="L520">
            <v>0</v>
          </cell>
        </row>
        <row r="521">
          <cell r="L521">
            <v>0</v>
          </cell>
        </row>
        <row r="522">
          <cell r="L522">
            <v>0</v>
          </cell>
        </row>
        <row r="523">
          <cell r="L523">
            <v>0</v>
          </cell>
        </row>
        <row r="526">
          <cell r="L526">
            <v>0</v>
          </cell>
        </row>
        <row r="527">
          <cell r="L527">
            <v>0</v>
          </cell>
        </row>
        <row r="528">
          <cell r="L528">
            <v>0</v>
          </cell>
        </row>
        <row r="529">
          <cell r="L529">
            <v>0</v>
          </cell>
        </row>
        <row r="530">
          <cell r="L530">
            <v>0</v>
          </cell>
        </row>
        <row r="531">
          <cell r="L531">
            <v>0</v>
          </cell>
        </row>
        <row r="532">
          <cell r="L532">
            <v>0</v>
          </cell>
        </row>
        <row r="533">
          <cell r="L533">
            <v>0</v>
          </cell>
        </row>
        <row r="534">
          <cell r="L534">
            <v>0</v>
          </cell>
        </row>
        <row r="537">
          <cell r="L537">
            <v>0</v>
          </cell>
        </row>
        <row r="538">
          <cell r="L538">
            <v>0</v>
          </cell>
        </row>
        <row r="539">
          <cell r="L539">
            <v>0</v>
          </cell>
        </row>
        <row r="540">
          <cell r="L540">
            <v>0</v>
          </cell>
        </row>
        <row r="541">
          <cell r="L541">
            <v>0</v>
          </cell>
        </row>
        <row r="542">
          <cell r="L542">
            <v>0</v>
          </cell>
        </row>
        <row r="543">
          <cell r="L543">
            <v>0</v>
          </cell>
        </row>
        <row r="544">
          <cell r="L544">
            <v>0</v>
          </cell>
        </row>
        <row r="545">
          <cell r="L545">
            <v>0</v>
          </cell>
        </row>
        <row r="546">
          <cell r="L546">
            <v>0</v>
          </cell>
        </row>
        <row r="547">
          <cell r="L547">
            <v>0</v>
          </cell>
        </row>
        <row r="548">
          <cell r="L548">
            <v>0</v>
          </cell>
        </row>
        <row r="549">
          <cell r="L549">
            <v>0</v>
          </cell>
        </row>
        <row r="550">
          <cell r="L550">
            <v>0</v>
          </cell>
        </row>
        <row r="551">
          <cell r="L551">
            <v>0</v>
          </cell>
        </row>
        <row r="552">
          <cell r="L552">
            <v>0</v>
          </cell>
        </row>
        <row r="553">
          <cell r="L553">
            <v>0</v>
          </cell>
        </row>
        <row r="554">
          <cell r="L554">
            <v>0</v>
          </cell>
        </row>
        <row r="555">
          <cell r="L555">
            <v>0</v>
          </cell>
        </row>
        <row r="556">
          <cell r="L556">
            <v>0</v>
          </cell>
        </row>
        <row r="559">
          <cell r="L559">
            <v>0</v>
          </cell>
        </row>
        <row r="560">
          <cell r="L560">
            <v>0</v>
          </cell>
        </row>
        <row r="561">
          <cell r="L561">
            <v>0</v>
          </cell>
        </row>
        <row r="562">
          <cell r="L562">
            <v>0</v>
          </cell>
        </row>
        <row r="563">
          <cell r="L563">
            <v>0</v>
          </cell>
        </row>
        <row r="564">
          <cell r="L564">
            <v>0</v>
          </cell>
        </row>
        <row r="565">
          <cell r="L565">
            <v>0</v>
          </cell>
        </row>
        <row r="566">
          <cell r="L566">
            <v>0</v>
          </cell>
        </row>
        <row r="567">
          <cell r="L567">
            <v>0</v>
          </cell>
        </row>
        <row r="568">
          <cell r="L568">
            <v>0</v>
          </cell>
        </row>
        <row r="569">
          <cell r="L569">
            <v>0</v>
          </cell>
        </row>
        <row r="570">
          <cell r="L570">
            <v>0</v>
          </cell>
        </row>
        <row r="571">
          <cell r="L571">
            <v>0</v>
          </cell>
        </row>
        <row r="572">
          <cell r="L572">
            <v>0</v>
          </cell>
        </row>
        <row r="573">
          <cell r="L573">
            <v>0</v>
          </cell>
        </row>
        <row r="574">
          <cell r="L574">
            <v>0</v>
          </cell>
        </row>
        <row r="575">
          <cell r="L575">
            <v>0</v>
          </cell>
        </row>
        <row r="576">
          <cell r="L576">
            <v>0</v>
          </cell>
        </row>
        <row r="577">
          <cell r="L577">
            <v>0</v>
          </cell>
        </row>
        <row r="578">
          <cell r="L578">
            <v>0</v>
          </cell>
        </row>
        <row r="581">
          <cell r="L581">
            <v>0</v>
          </cell>
        </row>
        <row r="582">
          <cell r="L582">
            <v>0</v>
          </cell>
        </row>
        <row r="583">
          <cell r="L583">
            <v>0</v>
          </cell>
        </row>
        <row r="584">
          <cell r="L584">
            <v>0</v>
          </cell>
        </row>
        <row r="585">
          <cell r="L585">
            <v>0</v>
          </cell>
        </row>
        <row r="586">
          <cell r="L586">
            <v>0</v>
          </cell>
        </row>
        <row r="587">
          <cell r="L587">
            <v>0</v>
          </cell>
        </row>
        <row r="588">
          <cell r="L588">
            <v>0</v>
          </cell>
        </row>
        <row r="589">
          <cell r="L589">
            <v>0</v>
          </cell>
        </row>
        <row r="590">
          <cell r="L590">
            <v>0</v>
          </cell>
        </row>
        <row r="591">
          <cell r="L591">
            <v>0</v>
          </cell>
        </row>
        <row r="592">
          <cell r="L592">
            <v>0</v>
          </cell>
        </row>
        <row r="593">
          <cell r="L593">
            <v>0</v>
          </cell>
        </row>
        <row r="594">
          <cell r="L594">
            <v>0</v>
          </cell>
        </row>
        <row r="595">
          <cell r="L595">
            <v>0</v>
          </cell>
        </row>
        <row r="596">
          <cell r="L596">
            <v>0</v>
          </cell>
        </row>
        <row r="597">
          <cell r="L597">
            <v>0</v>
          </cell>
        </row>
        <row r="598">
          <cell r="L598">
            <v>0</v>
          </cell>
        </row>
        <row r="599">
          <cell r="L599">
            <v>0</v>
          </cell>
        </row>
        <row r="602">
          <cell r="L602">
            <v>0</v>
          </cell>
        </row>
        <row r="603">
          <cell r="L603">
            <v>0</v>
          </cell>
        </row>
        <row r="604">
          <cell r="L604">
            <v>0</v>
          </cell>
        </row>
        <row r="605">
          <cell r="L605">
            <v>0</v>
          </cell>
        </row>
        <row r="606">
          <cell r="L606">
            <v>0</v>
          </cell>
        </row>
        <row r="607">
          <cell r="A607">
            <v>613</v>
          </cell>
          <cell r="B607" t="str">
            <v>711100</v>
          </cell>
          <cell r="C607" t="str">
            <v>Other expenses, customised 1 (Other spec.)</v>
          </cell>
          <cell r="L607">
            <v>0</v>
          </cell>
          <cell r="M607">
            <v>0</v>
          </cell>
          <cell r="N607">
            <v>0</v>
          </cell>
          <cell r="X607">
            <v>0</v>
          </cell>
          <cell r="Y607">
            <v>0</v>
          </cell>
          <cell r="Z607">
            <v>0</v>
          </cell>
        </row>
        <row r="608">
          <cell r="L608">
            <v>0</v>
          </cell>
        </row>
        <row r="609">
          <cell r="L609">
            <v>0</v>
          </cell>
        </row>
        <row r="610">
          <cell r="L610">
            <v>0</v>
          </cell>
        </row>
        <row r="611">
          <cell r="L611">
            <v>0</v>
          </cell>
        </row>
        <row r="612">
          <cell r="L612">
            <v>0</v>
          </cell>
        </row>
        <row r="613">
          <cell r="L613">
            <v>0</v>
          </cell>
        </row>
        <row r="614">
          <cell r="L614">
            <v>0</v>
          </cell>
        </row>
        <row r="615">
          <cell r="L615">
            <v>0</v>
          </cell>
        </row>
        <row r="616">
          <cell r="L616">
            <v>0</v>
          </cell>
        </row>
        <row r="617">
          <cell r="A617">
            <v>623</v>
          </cell>
          <cell r="B617" t="str">
            <v>712959</v>
          </cell>
          <cell r="C617" t="str">
            <v>Other expenses (Other spec.)</v>
          </cell>
          <cell r="D617">
            <v>0</v>
          </cell>
          <cell r="E617">
            <v>0</v>
          </cell>
          <cell r="F617">
            <v>0</v>
          </cell>
          <cell r="L617">
            <v>0</v>
          </cell>
          <cell r="M617">
            <v>0</v>
          </cell>
          <cell r="N617">
            <v>0</v>
          </cell>
          <cell r="P617">
            <v>0</v>
          </cell>
          <cell r="Q617">
            <v>0</v>
          </cell>
          <cell r="R617">
            <v>0</v>
          </cell>
          <cell r="X617">
            <v>0</v>
          </cell>
          <cell r="Y617">
            <v>0</v>
          </cell>
          <cell r="Z617">
            <v>0</v>
          </cell>
        </row>
        <row r="618">
          <cell r="A618">
            <v>624</v>
          </cell>
          <cell r="B618" t="str">
            <v>715599</v>
          </cell>
          <cell r="C618" t="str">
            <v>Other specified activity costs</v>
          </cell>
          <cell r="D618">
            <v>0</v>
          </cell>
          <cell r="E618">
            <v>0</v>
          </cell>
          <cell r="F618">
            <v>0</v>
          </cell>
          <cell r="L618">
            <v>0</v>
          </cell>
          <cell r="M618">
            <v>0</v>
          </cell>
          <cell r="N618">
            <v>0</v>
          </cell>
          <cell r="P618">
            <v>0</v>
          </cell>
          <cell r="Q618">
            <v>0</v>
          </cell>
          <cell r="R618">
            <v>0</v>
          </cell>
          <cell r="X618">
            <v>0</v>
          </cell>
          <cell r="Y618">
            <v>0</v>
          </cell>
          <cell r="Z618">
            <v>0</v>
          </cell>
        </row>
        <row r="622">
          <cell r="L622">
            <v>0</v>
          </cell>
        </row>
        <row r="623">
          <cell r="L623">
            <v>0</v>
          </cell>
        </row>
        <row r="624">
          <cell r="L624">
            <v>0</v>
          </cell>
        </row>
        <row r="625">
          <cell r="L625">
            <v>0</v>
          </cell>
        </row>
        <row r="626">
          <cell r="L626">
            <v>-2610</v>
          </cell>
        </row>
        <row r="627">
          <cell r="L627">
            <v>0</v>
          </cell>
        </row>
        <row r="628">
          <cell r="L628">
            <v>0</v>
          </cell>
        </row>
        <row r="629">
          <cell r="L629">
            <v>0</v>
          </cell>
        </row>
        <row r="630">
          <cell r="L630">
            <v>0</v>
          </cell>
        </row>
        <row r="631">
          <cell r="L631">
            <v>0</v>
          </cell>
        </row>
        <row r="632">
          <cell r="L632">
            <v>-2610</v>
          </cell>
        </row>
        <row r="635">
          <cell r="L635">
            <v>0</v>
          </cell>
        </row>
        <row r="636">
          <cell r="L636">
            <v>0</v>
          </cell>
        </row>
        <row r="637">
          <cell r="L637">
            <v>0</v>
          </cell>
        </row>
        <row r="638">
          <cell r="L638">
            <v>0</v>
          </cell>
        </row>
        <row r="639">
          <cell r="A639">
            <v>645</v>
          </cell>
          <cell r="B639" t="str">
            <v>851959</v>
          </cell>
          <cell r="C639" t="str">
            <v>Investment property direct operating expenses and change in fair value</v>
          </cell>
          <cell r="D639">
            <v>0</v>
          </cell>
          <cell r="E639">
            <v>0</v>
          </cell>
          <cell r="F639">
            <v>0</v>
          </cell>
          <cell r="L639">
            <v>0</v>
          </cell>
          <cell r="M639">
            <v>0</v>
          </cell>
          <cell r="N639">
            <v>0</v>
          </cell>
          <cell r="P639">
            <v>0</v>
          </cell>
          <cell r="Q639">
            <v>0</v>
          </cell>
          <cell r="R639">
            <v>0</v>
          </cell>
          <cell r="X639">
            <v>0</v>
          </cell>
          <cell r="Y639">
            <v>0</v>
          </cell>
          <cell r="Z639">
            <v>0</v>
          </cell>
        </row>
        <row r="642">
          <cell r="L642">
            <v>0</v>
          </cell>
        </row>
        <row r="643">
          <cell r="L643">
            <v>0</v>
          </cell>
        </row>
        <row r="646">
          <cell r="L646">
            <v>0</v>
          </cell>
        </row>
        <row r="647">
          <cell r="L647">
            <v>0</v>
          </cell>
        </row>
        <row r="650">
          <cell r="L650">
            <v>0</v>
          </cell>
        </row>
        <row r="651">
          <cell r="L651">
            <v>0</v>
          </cell>
        </row>
        <row r="652">
          <cell r="L652">
            <v>0</v>
          </cell>
        </row>
        <row r="653">
          <cell r="L653">
            <v>0</v>
          </cell>
        </row>
        <row r="654">
          <cell r="L654">
            <v>0</v>
          </cell>
        </row>
        <row r="655">
          <cell r="L655">
            <v>0</v>
          </cell>
        </row>
        <row r="656">
          <cell r="L656">
            <v>0</v>
          </cell>
        </row>
        <row r="659">
          <cell r="L659">
            <v>0</v>
          </cell>
        </row>
        <row r="660">
          <cell r="L660">
            <v>0</v>
          </cell>
        </row>
        <row r="661">
          <cell r="L661">
            <v>0</v>
          </cell>
        </row>
        <row r="662">
          <cell r="L662">
            <v>0</v>
          </cell>
        </row>
        <row r="663">
          <cell r="L663">
            <v>0</v>
          </cell>
        </row>
        <row r="664">
          <cell r="L664">
            <v>0</v>
          </cell>
        </row>
        <row r="667">
          <cell r="L667">
            <v>0</v>
          </cell>
        </row>
        <row r="668">
          <cell r="L668">
            <v>0</v>
          </cell>
        </row>
        <row r="669">
          <cell r="L669">
            <v>0</v>
          </cell>
        </row>
        <row r="670">
          <cell r="L670">
            <v>0</v>
          </cell>
        </row>
        <row r="671">
          <cell r="L671">
            <v>0</v>
          </cell>
        </row>
        <row r="674">
          <cell r="L674">
            <v>0</v>
          </cell>
        </row>
        <row r="675">
          <cell r="L675">
            <v>0</v>
          </cell>
        </row>
        <row r="676">
          <cell r="L676">
            <v>0</v>
          </cell>
        </row>
        <row r="677">
          <cell r="L677">
            <v>0</v>
          </cell>
        </row>
        <row r="678">
          <cell r="L678">
            <v>0</v>
          </cell>
        </row>
        <row r="679">
          <cell r="L679">
            <v>0</v>
          </cell>
        </row>
        <row r="680">
          <cell r="L680">
            <v>0</v>
          </cell>
        </row>
        <row r="681">
          <cell r="L681">
            <v>0</v>
          </cell>
        </row>
        <row r="682">
          <cell r="L682">
            <v>0</v>
          </cell>
        </row>
        <row r="683">
          <cell r="L683">
            <v>0</v>
          </cell>
        </row>
        <row r="684">
          <cell r="L684">
            <v>0</v>
          </cell>
        </row>
        <row r="685">
          <cell r="L685">
            <v>0</v>
          </cell>
        </row>
        <row r="688">
          <cell r="L688">
            <v>0</v>
          </cell>
        </row>
        <row r="689">
          <cell r="L689">
            <v>0</v>
          </cell>
        </row>
        <row r="690">
          <cell r="L690">
            <v>0</v>
          </cell>
        </row>
        <row r="691">
          <cell r="L691">
            <v>0</v>
          </cell>
        </row>
        <row r="692">
          <cell r="L692">
            <v>0</v>
          </cell>
        </row>
        <row r="693">
          <cell r="L693">
            <v>0</v>
          </cell>
        </row>
        <row r="694">
          <cell r="L694">
            <v>0</v>
          </cell>
        </row>
        <row r="695">
          <cell r="L695">
            <v>0</v>
          </cell>
        </row>
        <row r="696">
          <cell r="L696">
            <v>0</v>
          </cell>
        </row>
        <row r="699">
          <cell r="L699">
            <v>0</v>
          </cell>
        </row>
        <row r="700">
          <cell r="L700">
            <v>0</v>
          </cell>
        </row>
        <row r="701">
          <cell r="L701">
            <v>0</v>
          </cell>
        </row>
        <row r="702">
          <cell r="L702">
            <v>0</v>
          </cell>
        </row>
        <row r="703">
          <cell r="L703">
            <v>0</v>
          </cell>
        </row>
        <row r="704">
          <cell r="L704">
            <v>0</v>
          </cell>
        </row>
        <row r="705">
          <cell r="L705">
            <v>0</v>
          </cell>
        </row>
        <row r="706">
          <cell r="L706">
            <v>0</v>
          </cell>
        </row>
        <row r="707">
          <cell r="L707">
            <v>0</v>
          </cell>
        </row>
        <row r="708">
          <cell r="L708">
            <v>0</v>
          </cell>
        </row>
        <row r="709">
          <cell r="L709">
            <v>0</v>
          </cell>
        </row>
        <row r="710">
          <cell r="L710">
            <v>0</v>
          </cell>
        </row>
        <row r="711">
          <cell r="L711">
            <v>0</v>
          </cell>
        </row>
        <row r="712">
          <cell r="L712">
            <v>0</v>
          </cell>
        </row>
        <row r="713">
          <cell r="L713">
            <v>0</v>
          </cell>
        </row>
        <row r="714">
          <cell r="L714">
            <v>0</v>
          </cell>
        </row>
        <row r="715">
          <cell r="L715">
            <v>0</v>
          </cell>
        </row>
        <row r="716">
          <cell r="L716">
            <v>0</v>
          </cell>
        </row>
        <row r="717">
          <cell r="L717">
            <v>0</v>
          </cell>
        </row>
        <row r="718">
          <cell r="L718">
            <v>0</v>
          </cell>
        </row>
        <row r="721">
          <cell r="L721">
            <v>0</v>
          </cell>
        </row>
        <row r="722">
          <cell r="L722">
            <v>0</v>
          </cell>
        </row>
        <row r="723">
          <cell r="L723">
            <v>0</v>
          </cell>
        </row>
        <row r="724">
          <cell r="L724">
            <v>0</v>
          </cell>
        </row>
        <row r="725">
          <cell r="L725">
            <v>0</v>
          </cell>
        </row>
        <row r="726">
          <cell r="L726">
            <v>0</v>
          </cell>
        </row>
        <row r="727">
          <cell r="L727">
            <v>0</v>
          </cell>
        </row>
        <row r="728">
          <cell r="L728">
            <v>0</v>
          </cell>
        </row>
        <row r="729">
          <cell r="L729">
            <v>0</v>
          </cell>
        </row>
        <row r="730">
          <cell r="L730">
            <v>0</v>
          </cell>
        </row>
        <row r="731">
          <cell r="L731">
            <v>0</v>
          </cell>
        </row>
        <row r="732">
          <cell r="L732">
            <v>0</v>
          </cell>
        </row>
        <row r="733">
          <cell r="L733">
            <v>0</v>
          </cell>
        </row>
        <row r="734">
          <cell r="L734">
            <v>0</v>
          </cell>
        </row>
        <row r="735">
          <cell r="L735">
            <v>0</v>
          </cell>
        </row>
        <row r="736">
          <cell r="L736">
            <v>0</v>
          </cell>
        </row>
        <row r="737">
          <cell r="L737">
            <v>0</v>
          </cell>
        </row>
        <row r="738">
          <cell r="L738">
            <v>0</v>
          </cell>
        </row>
        <row r="739">
          <cell r="L739">
            <v>0</v>
          </cell>
        </row>
        <row r="740">
          <cell r="L740">
            <v>0</v>
          </cell>
        </row>
        <row r="743">
          <cell r="L743">
            <v>0</v>
          </cell>
        </row>
        <row r="744">
          <cell r="L744">
            <v>0</v>
          </cell>
        </row>
        <row r="745">
          <cell r="L745">
            <v>0</v>
          </cell>
        </row>
        <row r="746">
          <cell r="L746">
            <v>0</v>
          </cell>
        </row>
        <row r="747">
          <cell r="L747">
            <v>0</v>
          </cell>
        </row>
        <row r="748">
          <cell r="L748">
            <v>0</v>
          </cell>
        </row>
        <row r="749">
          <cell r="L749">
            <v>0</v>
          </cell>
        </row>
        <row r="750">
          <cell r="L750">
            <v>0</v>
          </cell>
        </row>
        <row r="751">
          <cell r="L751">
            <v>0</v>
          </cell>
        </row>
        <row r="752">
          <cell r="L752">
            <v>0</v>
          </cell>
        </row>
        <row r="753">
          <cell r="L753">
            <v>0</v>
          </cell>
        </row>
        <row r="754">
          <cell r="L754">
            <v>0</v>
          </cell>
        </row>
        <row r="755">
          <cell r="L755">
            <v>0</v>
          </cell>
        </row>
        <row r="756">
          <cell r="L756">
            <v>0</v>
          </cell>
        </row>
        <row r="757">
          <cell r="L757">
            <v>0</v>
          </cell>
        </row>
        <row r="758">
          <cell r="L758">
            <v>0</v>
          </cell>
        </row>
        <row r="759">
          <cell r="L759">
            <v>0</v>
          </cell>
        </row>
        <row r="760">
          <cell r="L760">
            <v>0</v>
          </cell>
        </row>
        <row r="761">
          <cell r="L761">
            <v>0</v>
          </cell>
        </row>
        <row r="764">
          <cell r="L764">
            <v>0</v>
          </cell>
        </row>
        <row r="765">
          <cell r="L765">
            <v>0</v>
          </cell>
        </row>
        <row r="768">
          <cell r="L768">
            <v>0</v>
          </cell>
        </row>
        <row r="769">
          <cell r="L769">
            <v>0</v>
          </cell>
        </row>
        <row r="770">
          <cell r="L770">
            <v>0</v>
          </cell>
        </row>
        <row r="771">
          <cell r="L771">
            <v>0</v>
          </cell>
        </row>
        <row r="772">
          <cell r="L772">
            <v>0</v>
          </cell>
        </row>
        <row r="773">
          <cell r="L773">
            <v>0</v>
          </cell>
        </row>
        <row r="774">
          <cell r="L774">
            <v>0</v>
          </cell>
        </row>
        <row r="775">
          <cell r="L775">
            <v>0</v>
          </cell>
        </row>
        <row r="776">
          <cell r="L776">
            <v>0</v>
          </cell>
        </row>
        <row r="777">
          <cell r="L777">
            <v>-12173</v>
          </cell>
        </row>
        <row r="778">
          <cell r="L778">
            <v>0</v>
          </cell>
        </row>
        <row r="779">
          <cell r="L779">
            <v>0</v>
          </cell>
        </row>
        <row r="780">
          <cell r="L780">
            <v>0</v>
          </cell>
        </row>
        <row r="781">
          <cell r="L781">
            <v>0</v>
          </cell>
        </row>
        <row r="782">
          <cell r="L782">
            <v>0</v>
          </cell>
        </row>
        <row r="783">
          <cell r="L783">
            <v>-12173</v>
          </cell>
        </row>
        <row r="784">
          <cell r="A784">
            <v>790</v>
          </cell>
          <cell r="B784" t="str">
            <v>865599</v>
          </cell>
          <cell r="C784" t="str">
            <v>Other operating expenses</v>
          </cell>
          <cell r="D784">
            <v>-14783</v>
          </cell>
          <cell r="E784">
            <v>-4754</v>
          </cell>
          <cell r="F784">
            <v>-245278</v>
          </cell>
          <cell r="L784">
            <v>-14783</v>
          </cell>
          <cell r="M784">
            <v>-4754</v>
          </cell>
          <cell r="N784">
            <v>-245278</v>
          </cell>
          <cell r="P784">
            <v>-210</v>
          </cell>
          <cell r="Q784">
            <v>-83</v>
          </cell>
          <cell r="R784">
            <v>-4023</v>
          </cell>
          <cell r="X784">
            <v>-210</v>
          </cell>
          <cell r="Y784">
            <v>-83</v>
          </cell>
          <cell r="Z784">
            <v>-4023</v>
          </cell>
        </row>
        <row r="787">
          <cell r="L787">
            <v>0</v>
          </cell>
        </row>
        <row r="788">
          <cell r="L788">
            <v>0</v>
          </cell>
        </row>
        <row r="789">
          <cell r="A789">
            <v>795</v>
          </cell>
          <cell r="B789" t="str">
            <v>885599</v>
          </cell>
          <cell r="C789" t="str">
            <v>Share of profit/loss in associates</v>
          </cell>
          <cell r="D789">
            <v>0</v>
          </cell>
          <cell r="E789">
            <v>0</v>
          </cell>
          <cell r="F789">
            <v>0</v>
          </cell>
          <cell r="L789">
            <v>0</v>
          </cell>
          <cell r="M789">
            <v>0</v>
          </cell>
          <cell r="N789">
            <v>0</v>
          </cell>
          <cell r="P789">
            <v>0</v>
          </cell>
          <cell r="Q789">
            <v>0</v>
          </cell>
          <cell r="R789">
            <v>0</v>
          </cell>
          <cell r="X789">
            <v>0</v>
          </cell>
          <cell r="Y789">
            <v>0</v>
          </cell>
          <cell r="Z789">
            <v>0</v>
          </cell>
        </row>
        <row r="790">
          <cell r="L790">
            <v>2079977</v>
          </cell>
        </row>
        <row r="791">
          <cell r="L791">
            <v>6.5783452900298009E-2</v>
          </cell>
        </row>
        <row r="795">
          <cell r="L795">
            <v>0</v>
          </cell>
        </row>
        <row r="796">
          <cell r="L796">
            <v>0</v>
          </cell>
        </row>
        <row r="797">
          <cell r="L797">
            <v>0</v>
          </cell>
        </row>
        <row r="798">
          <cell r="L798">
            <v>0</v>
          </cell>
        </row>
        <row r="799">
          <cell r="L799">
            <v>0</v>
          </cell>
        </row>
        <row r="800">
          <cell r="L800">
            <v>0</v>
          </cell>
        </row>
        <row r="801">
          <cell r="L801">
            <v>0</v>
          </cell>
        </row>
        <row r="802">
          <cell r="L802">
            <v>0</v>
          </cell>
        </row>
        <row r="803">
          <cell r="L803">
            <v>0</v>
          </cell>
        </row>
        <row r="806">
          <cell r="L806">
            <v>0</v>
          </cell>
        </row>
        <row r="807">
          <cell r="L807">
            <v>0</v>
          </cell>
        </row>
        <row r="808">
          <cell r="L808">
            <v>0</v>
          </cell>
        </row>
        <row r="809">
          <cell r="L809">
            <v>0</v>
          </cell>
        </row>
        <row r="810">
          <cell r="L810">
            <v>0</v>
          </cell>
        </row>
        <row r="811">
          <cell r="L811">
            <v>0</v>
          </cell>
        </row>
        <row r="812">
          <cell r="L812">
            <v>979659</v>
          </cell>
        </row>
        <row r="813">
          <cell r="L813">
            <v>7575</v>
          </cell>
        </row>
        <row r="814">
          <cell r="L814">
            <v>0</v>
          </cell>
        </row>
        <row r="815">
          <cell r="L815">
            <v>0</v>
          </cell>
        </row>
        <row r="816">
          <cell r="L816">
            <v>987234</v>
          </cell>
        </row>
        <row r="819">
          <cell r="L819">
            <v>0</v>
          </cell>
        </row>
        <row r="820">
          <cell r="L820">
            <v>0</v>
          </cell>
        </row>
        <row r="821">
          <cell r="L821">
            <v>0</v>
          </cell>
        </row>
        <row r="822">
          <cell r="L822">
            <v>16033</v>
          </cell>
        </row>
        <row r="823">
          <cell r="L823">
            <v>0</v>
          </cell>
        </row>
        <row r="824">
          <cell r="L824">
            <v>0</v>
          </cell>
        </row>
        <row r="825">
          <cell r="L825">
            <v>16033</v>
          </cell>
        </row>
        <row r="828">
          <cell r="L828">
            <v>0</v>
          </cell>
        </row>
        <row r="829">
          <cell r="L829">
            <v>0</v>
          </cell>
        </row>
        <row r="830">
          <cell r="L830">
            <v>0</v>
          </cell>
        </row>
        <row r="831">
          <cell r="L831">
            <v>0</v>
          </cell>
        </row>
        <row r="832">
          <cell r="L832">
            <v>0</v>
          </cell>
        </row>
        <row r="835">
          <cell r="L835">
            <v>0</v>
          </cell>
        </row>
        <row r="836">
          <cell r="L836">
            <v>0</v>
          </cell>
        </row>
        <row r="837">
          <cell r="L837">
            <v>0</v>
          </cell>
        </row>
        <row r="838">
          <cell r="L838">
            <v>0</v>
          </cell>
        </row>
        <row r="839">
          <cell r="L839">
            <v>0</v>
          </cell>
        </row>
        <row r="842">
          <cell r="L842">
            <v>0</v>
          </cell>
        </row>
        <row r="843">
          <cell r="L843">
            <v>0</v>
          </cell>
        </row>
        <row r="846">
          <cell r="L846">
            <v>0</v>
          </cell>
        </row>
        <row r="847">
          <cell r="L847">
            <v>0</v>
          </cell>
        </row>
        <row r="848">
          <cell r="L848">
            <v>0</v>
          </cell>
        </row>
        <row r="849">
          <cell r="L849">
            <v>0</v>
          </cell>
        </row>
        <row r="852">
          <cell r="L852">
            <v>0</v>
          </cell>
        </row>
        <row r="853">
          <cell r="L853">
            <v>0</v>
          </cell>
        </row>
        <row r="854">
          <cell r="L854">
            <v>392</v>
          </cell>
        </row>
        <row r="855">
          <cell r="L855">
            <v>0</v>
          </cell>
        </row>
        <row r="856">
          <cell r="L856">
            <v>392</v>
          </cell>
        </row>
        <row r="859">
          <cell r="L859">
            <v>0</v>
          </cell>
        </row>
        <row r="860">
          <cell r="L860">
            <v>0</v>
          </cell>
        </row>
        <row r="861">
          <cell r="L861">
            <v>0</v>
          </cell>
        </row>
        <row r="862">
          <cell r="L862">
            <v>0</v>
          </cell>
        </row>
        <row r="863">
          <cell r="L863">
            <v>0</v>
          </cell>
        </row>
        <row r="864">
          <cell r="L864">
            <v>0</v>
          </cell>
        </row>
        <row r="865">
          <cell r="L865">
            <v>0</v>
          </cell>
        </row>
        <row r="866">
          <cell r="L866">
            <v>0</v>
          </cell>
        </row>
        <row r="867">
          <cell r="L867">
            <v>0</v>
          </cell>
        </row>
        <row r="868">
          <cell r="L868">
            <v>0</v>
          </cell>
        </row>
        <row r="869">
          <cell r="L869">
            <v>0</v>
          </cell>
        </row>
        <row r="870">
          <cell r="L870">
            <v>0</v>
          </cell>
        </row>
        <row r="871">
          <cell r="L871">
            <v>0</v>
          </cell>
        </row>
        <row r="872">
          <cell r="A872">
            <v>878</v>
          </cell>
          <cell r="B872" t="str">
            <v>925599</v>
          </cell>
          <cell r="C872" t="str">
            <v>Finance income</v>
          </cell>
          <cell r="D872">
            <v>1003659</v>
          </cell>
          <cell r="E872">
            <v>1807843</v>
          </cell>
          <cell r="F872">
            <v>2634454</v>
          </cell>
          <cell r="L872">
            <v>1003659</v>
          </cell>
          <cell r="M872">
            <v>1807843</v>
          </cell>
          <cell r="N872">
            <v>2634454</v>
          </cell>
          <cell r="P872">
            <v>14286</v>
          </cell>
          <cell r="Q872">
            <v>31497</v>
          </cell>
          <cell r="R872">
            <v>43218</v>
          </cell>
          <cell r="X872">
            <v>14286</v>
          </cell>
          <cell r="Y872">
            <v>31497</v>
          </cell>
          <cell r="Z872">
            <v>43218</v>
          </cell>
        </row>
        <row r="876">
          <cell r="L876">
            <v>0</v>
          </cell>
        </row>
        <row r="877">
          <cell r="L877">
            <v>0</v>
          </cell>
        </row>
        <row r="878">
          <cell r="L878">
            <v>0</v>
          </cell>
        </row>
        <row r="879">
          <cell r="L879">
            <v>0</v>
          </cell>
        </row>
        <row r="880">
          <cell r="L880">
            <v>0</v>
          </cell>
        </row>
        <row r="881">
          <cell r="L881">
            <v>0</v>
          </cell>
        </row>
        <row r="882">
          <cell r="L882">
            <v>0</v>
          </cell>
        </row>
        <row r="883">
          <cell r="L883">
            <v>0</v>
          </cell>
        </row>
        <row r="884">
          <cell r="L884">
            <v>0</v>
          </cell>
        </row>
        <row r="885">
          <cell r="L885">
            <v>0</v>
          </cell>
        </row>
        <row r="886">
          <cell r="L886">
            <v>0</v>
          </cell>
        </row>
        <row r="887">
          <cell r="L887">
            <v>0</v>
          </cell>
        </row>
        <row r="888">
          <cell r="L888">
            <v>0</v>
          </cell>
        </row>
        <row r="891">
          <cell r="L891">
            <v>-16305</v>
          </cell>
        </row>
        <row r="892">
          <cell r="L892">
            <v>0</v>
          </cell>
        </row>
        <row r="893">
          <cell r="L893">
            <v>0</v>
          </cell>
        </row>
        <row r="894">
          <cell r="L894">
            <v>0</v>
          </cell>
        </row>
        <row r="895">
          <cell r="L895">
            <v>0</v>
          </cell>
        </row>
        <row r="896">
          <cell r="L896">
            <v>0</v>
          </cell>
        </row>
        <row r="897">
          <cell r="L897">
            <v>0</v>
          </cell>
        </row>
        <row r="898">
          <cell r="L898">
            <v>0</v>
          </cell>
        </row>
        <row r="899">
          <cell r="L899">
            <v>0</v>
          </cell>
        </row>
        <row r="900">
          <cell r="L900">
            <v>-16305</v>
          </cell>
        </row>
        <row r="903">
          <cell r="L903">
            <v>0</v>
          </cell>
        </row>
        <row r="904">
          <cell r="L904">
            <v>0</v>
          </cell>
        </row>
        <row r="905">
          <cell r="L905">
            <v>0</v>
          </cell>
        </row>
        <row r="906">
          <cell r="L906">
            <v>0</v>
          </cell>
        </row>
        <row r="907">
          <cell r="L907">
            <v>-1158906</v>
          </cell>
        </row>
        <row r="908">
          <cell r="L908">
            <v>-2586</v>
          </cell>
        </row>
        <row r="909">
          <cell r="L909">
            <v>-10221</v>
          </cell>
        </row>
        <row r="910">
          <cell r="L910">
            <v>-26558</v>
          </cell>
        </row>
        <row r="911">
          <cell r="L911">
            <v>0</v>
          </cell>
        </row>
        <row r="912">
          <cell r="L912">
            <v>0</v>
          </cell>
        </row>
        <row r="913">
          <cell r="L913">
            <v>0</v>
          </cell>
        </row>
        <row r="914">
          <cell r="L914">
            <v>0</v>
          </cell>
        </row>
        <row r="915">
          <cell r="L915">
            <v>0</v>
          </cell>
        </row>
        <row r="916">
          <cell r="L916">
            <v>0</v>
          </cell>
        </row>
        <row r="917">
          <cell r="L917">
            <v>-1198271</v>
          </cell>
        </row>
        <row r="920">
          <cell r="L920">
            <v>0</v>
          </cell>
        </row>
        <row r="921">
          <cell r="L921">
            <v>0</v>
          </cell>
        </row>
        <row r="922">
          <cell r="L922">
            <v>0</v>
          </cell>
        </row>
        <row r="923">
          <cell r="L923">
            <v>-79211</v>
          </cell>
        </row>
        <row r="924">
          <cell r="L924">
            <v>0</v>
          </cell>
        </row>
        <row r="925">
          <cell r="L925">
            <v>0</v>
          </cell>
        </row>
        <row r="926">
          <cell r="L926">
            <v>0</v>
          </cell>
        </row>
        <row r="927">
          <cell r="L927">
            <v>-79211</v>
          </cell>
        </row>
        <row r="930">
          <cell r="L930">
            <v>0</v>
          </cell>
        </row>
        <row r="931">
          <cell r="L931">
            <v>0</v>
          </cell>
        </row>
        <row r="932">
          <cell r="L932">
            <v>0</v>
          </cell>
        </row>
        <row r="933">
          <cell r="L933">
            <v>0</v>
          </cell>
        </row>
        <row r="934">
          <cell r="L934">
            <v>0</v>
          </cell>
        </row>
        <row r="937">
          <cell r="L937">
            <v>0</v>
          </cell>
        </row>
        <row r="938">
          <cell r="L938">
            <v>0</v>
          </cell>
        </row>
        <row r="939">
          <cell r="L939">
            <v>0</v>
          </cell>
        </row>
        <row r="940">
          <cell r="L940">
            <v>0</v>
          </cell>
        </row>
        <row r="941">
          <cell r="L941">
            <v>0</v>
          </cell>
        </row>
        <row r="944">
          <cell r="L944">
            <v>0</v>
          </cell>
        </row>
        <row r="945">
          <cell r="L945">
            <v>0</v>
          </cell>
        </row>
        <row r="948">
          <cell r="L948">
            <v>0</v>
          </cell>
        </row>
        <row r="949">
          <cell r="L949">
            <v>-5280</v>
          </cell>
        </row>
        <row r="950">
          <cell r="L950">
            <v>0</v>
          </cell>
        </row>
        <row r="951">
          <cell r="L951">
            <v>-5280</v>
          </cell>
        </row>
        <row r="954">
          <cell r="L954">
            <v>0</v>
          </cell>
        </row>
        <row r="955">
          <cell r="L955">
            <v>0</v>
          </cell>
        </row>
        <row r="956">
          <cell r="L956">
            <v>0</v>
          </cell>
        </row>
        <row r="957">
          <cell r="L957">
            <v>0</v>
          </cell>
        </row>
        <row r="960">
          <cell r="L960">
            <v>0</v>
          </cell>
        </row>
        <row r="961">
          <cell r="L961">
            <v>0</v>
          </cell>
        </row>
        <row r="962">
          <cell r="L962">
            <v>0</v>
          </cell>
        </row>
        <row r="963">
          <cell r="L963">
            <v>0</v>
          </cell>
        </row>
        <row r="964">
          <cell r="L964">
            <v>0</v>
          </cell>
        </row>
        <row r="965">
          <cell r="L965">
            <v>0</v>
          </cell>
        </row>
        <row r="966">
          <cell r="L966">
            <v>0</v>
          </cell>
        </row>
        <row r="967">
          <cell r="L967">
            <v>0</v>
          </cell>
        </row>
        <row r="968">
          <cell r="L968">
            <v>0</v>
          </cell>
        </row>
        <row r="969">
          <cell r="L969">
            <v>0</v>
          </cell>
        </row>
        <row r="970">
          <cell r="L970">
            <v>0</v>
          </cell>
        </row>
        <row r="971">
          <cell r="L971">
            <v>0</v>
          </cell>
        </row>
        <row r="972">
          <cell r="L972">
            <v>0</v>
          </cell>
        </row>
        <row r="973">
          <cell r="A973">
            <v>979</v>
          </cell>
          <cell r="B973" t="str">
            <v>965599</v>
          </cell>
          <cell r="C973" t="str">
            <v>Finance cost</v>
          </cell>
          <cell r="D973">
            <v>-1299067</v>
          </cell>
          <cell r="E973">
            <v>-1473945</v>
          </cell>
          <cell r="F973">
            <v>-2434465</v>
          </cell>
          <cell r="L973">
            <v>-1299067</v>
          </cell>
          <cell r="M973">
            <v>-1473945</v>
          </cell>
          <cell r="N973">
            <v>-2434465</v>
          </cell>
          <cell r="P973">
            <v>-18489</v>
          </cell>
          <cell r="Q973">
            <v>-25680</v>
          </cell>
          <cell r="R973">
            <v>-39937</v>
          </cell>
          <cell r="X973">
            <v>-18489</v>
          </cell>
          <cell r="Y973">
            <v>-25680</v>
          </cell>
          <cell r="Z973">
            <v>-39937</v>
          </cell>
        </row>
        <row r="976">
          <cell r="L976">
            <v>0</v>
          </cell>
        </row>
        <row r="977">
          <cell r="L977">
            <v>0</v>
          </cell>
        </row>
        <row r="978">
          <cell r="L978">
            <v>0</v>
          </cell>
        </row>
        <row r="979">
          <cell r="L979">
            <v>1784569</v>
          </cell>
        </row>
        <row r="984">
          <cell r="L984">
            <v>0</v>
          </cell>
        </row>
        <row r="985">
          <cell r="L985">
            <v>0</v>
          </cell>
        </row>
        <row r="986">
          <cell r="L986">
            <v>0</v>
          </cell>
        </row>
        <row r="989">
          <cell r="L989">
            <v>-1731067</v>
          </cell>
        </row>
        <row r="990">
          <cell r="L990">
            <v>0</v>
          </cell>
        </row>
        <row r="991">
          <cell r="L991">
            <v>-202300</v>
          </cell>
        </row>
        <row r="992">
          <cell r="L992">
            <v>0</v>
          </cell>
        </row>
        <row r="993">
          <cell r="L993">
            <v>-2004562</v>
          </cell>
        </row>
        <row r="994">
          <cell r="L994">
            <v>3252786</v>
          </cell>
        </row>
        <row r="995">
          <cell r="L995">
            <v>-685143</v>
          </cell>
        </row>
        <row r="996">
          <cell r="A996">
            <v>1002</v>
          </cell>
          <cell r="B996" t="str">
            <v>982599</v>
          </cell>
          <cell r="C996" t="str">
            <v>Income tax expense</v>
          </cell>
          <cell r="D996">
            <v>-685143</v>
          </cell>
          <cell r="E996">
            <v>-590780</v>
          </cell>
          <cell r="F996">
            <v>-3316783</v>
          </cell>
          <cell r="L996">
            <v>-685143</v>
          </cell>
          <cell r="M996">
            <v>-590780</v>
          </cell>
          <cell r="N996">
            <v>-3316783</v>
          </cell>
          <cell r="P996">
            <v>-9751</v>
          </cell>
          <cell r="Q996">
            <v>-10293</v>
          </cell>
          <cell r="R996">
            <v>-54411</v>
          </cell>
          <cell r="X996">
            <v>-9751</v>
          </cell>
          <cell r="Y996">
            <v>-10293</v>
          </cell>
          <cell r="Z996">
            <v>-54411</v>
          </cell>
        </row>
        <row r="997">
          <cell r="L997">
            <v>1099426</v>
          </cell>
        </row>
        <row r="998">
          <cell r="L998">
            <v>3.4771556843351169E-2</v>
          </cell>
        </row>
        <row r="1000">
          <cell r="L1000">
            <v>1099426</v>
          </cell>
        </row>
        <row r="1008">
          <cell r="L1008">
            <v>-1848</v>
          </cell>
        </row>
        <row r="1009">
          <cell r="A1009">
            <v>1015</v>
          </cell>
          <cell r="B1009" t="str">
            <v>991959</v>
          </cell>
          <cell r="C1009" t="str">
            <v>Minority interest</v>
          </cell>
          <cell r="D1009">
            <v>-1848</v>
          </cell>
          <cell r="E1009">
            <v>1313</v>
          </cell>
          <cell r="F1009">
            <v>3006</v>
          </cell>
          <cell r="L1009">
            <v>-1848</v>
          </cell>
          <cell r="M1009">
            <v>1313</v>
          </cell>
          <cell r="N1009">
            <v>3006</v>
          </cell>
          <cell r="P1009">
            <v>-26</v>
          </cell>
          <cell r="Q1009">
            <v>23</v>
          </cell>
          <cell r="R1009">
            <v>49</v>
          </cell>
          <cell r="X1009">
            <v>-26</v>
          </cell>
          <cell r="Y1009">
            <v>23</v>
          </cell>
          <cell r="Z1009">
            <v>49</v>
          </cell>
        </row>
        <row r="1011">
          <cell r="A1011">
            <v>1017</v>
          </cell>
          <cell r="B1011" t="str">
            <v>992599</v>
          </cell>
          <cell r="C1011" t="str">
            <v>Profit/loss attributable to equity holders of the parent</v>
          </cell>
          <cell r="D1011">
            <v>1097575</v>
          </cell>
          <cell r="E1011">
            <v>3945096</v>
          </cell>
          <cell r="F1011">
            <v>10648714</v>
          </cell>
          <cell r="L1011">
            <v>1097578</v>
          </cell>
          <cell r="M1011">
            <v>3945096</v>
          </cell>
          <cell r="N1011">
            <v>10648714</v>
          </cell>
          <cell r="P1011">
            <v>15622</v>
          </cell>
          <cell r="Q1011">
            <v>68733</v>
          </cell>
          <cell r="R1011">
            <v>174690</v>
          </cell>
          <cell r="X1011">
            <v>15622</v>
          </cell>
          <cell r="Y1011">
            <v>256218</v>
          </cell>
          <cell r="Z1011">
            <v>591445</v>
          </cell>
        </row>
        <row r="1012">
          <cell r="L1012">
            <v>3.4713110129296273E-2</v>
          </cell>
        </row>
        <row r="1015">
          <cell r="L1015">
            <v>1097578</v>
          </cell>
        </row>
        <row r="1016">
          <cell r="L1016">
            <v>1848</v>
          </cell>
        </row>
        <row r="1017">
          <cell r="L1017">
            <v>1099426</v>
          </cell>
        </row>
        <row r="1028">
          <cell r="L1028">
            <v>0</v>
          </cell>
        </row>
        <row r="1029">
          <cell r="L1029">
            <v>0</v>
          </cell>
        </row>
        <row r="1030">
          <cell r="L1030">
            <v>0</v>
          </cell>
        </row>
        <row r="1031">
          <cell r="L1031">
            <v>0</v>
          </cell>
        </row>
        <row r="1032">
          <cell r="L1032">
            <v>0</v>
          </cell>
        </row>
        <row r="1033">
          <cell r="L1033">
            <v>0</v>
          </cell>
        </row>
        <row r="1034">
          <cell r="L1034">
            <v>0</v>
          </cell>
        </row>
        <row r="1035">
          <cell r="L1035">
            <v>0</v>
          </cell>
        </row>
        <row r="1036">
          <cell r="L1036">
            <v>0</v>
          </cell>
        </row>
        <row r="1037">
          <cell r="L1037">
            <v>0</v>
          </cell>
        </row>
        <row r="1038">
          <cell r="L1038">
            <v>0</v>
          </cell>
        </row>
        <row r="1039">
          <cell r="L1039">
            <v>0</v>
          </cell>
        </row>
        <row r="1040">
          <cell r="L1040">
            <v>0</v>
          </cell>
        </row>
        <row r="1041">
          <cell r="L1041">
            <v>0</v>
          </cell>
        </row>
        <row r="1042">
          <cell r="L1042">
            <v>0</v>
          </cell>
        </row>
        <row r="1043">
          <cell r="L1043">
            <v>0</v>
          </cell>
        </row>
        <row r="1044">
          <cell r="L1044">
            <v>0</v>
          </cell>
        </row>
        <row r="1045">
          <cell r="L1045">
            <v>0</v>
          </cell>
        </row>
        <row r="1046">
          <cell r="L1046">
            <v>0</v>
          </cell>
        </row>
        <row r="1047">
          <cell r="L1047">
            <v>0</v>
          </cell>
        </row>
        <row r="1048">
          <cell r="L1048">
            <v>0</v>
          </cell>
        </row>
        <row r="1049">
          <cell r="L1049">
            <v>0</v>
          </cell>
        </row>
        <row r="1050">
          <cell r="L1050">
            <v>0</v>
          </cell>
        </row>
        <row r="1051">
          <cell r="L1051">
            <v>0</v>
          </cell>
        </row>
        <row r="1052">
          <cell r="L1052">
            <v>0</v>
          </cell>
        </row>
        <row r="1053">
          <cell r="L1053">
            <v>0</v>
          </cell>
        </row>
        <row r="1056">
          <cell r="L1056">
            <v>0</v>
          </cell>
        </row>
        <row r="1057">
          <cell r="L1057">
            <v>0</v>
          </cell>
        </row>
        <row r="1058">
          <cell r="L1058">
            <v>0</v>
          </cell>
        </row>
        <row r="1059">
          <cell r="L1059">
            <v>0</v>
          </cell>
        </row>
        <row r="1060">
          <cell r="L1060">
            <v>0</v>
          </cell>
        </row>
        <row r="1061">
          <cell r="L1061">
            <v>0</v>
          </cell>
        </row>
        <row r="1062">
          <cell r="L1062">
            <v>0</v>
          </cell>
        </row>
        <row r="1063">
          <cell r="L1063">
            <v>0</v>
          </cell>
        </row>
        <row r="1064">
          <cell r="L1064">
            <v>0</v>
          </cell>
        </row>
        <row r="1065">
          <cell r="L1065">
            <v>0</v>
          </cell>
        </row>
        <row r="1066">
          <cell r="L1066">
            <v>0</v>
          </cell>
        </row>
        <row r="1067">
          <cell r="L1067">
            <v>0</v>
          </cell>
        </row>
        <row r="1068">
          <cell r="L1068">
            <v>0</v>
          </cell>
        </row>
        <row r="1069">
          <cell r="L1069">
            <v>0</v>
          </cell>
        </row>
        <row r="1070">
          <cell r="L1070">
            <v>0</v>
          </cell>
        </row>
        <row r="1071">
          <cell r="L1071">
            <v>0</v>
          </cell>
        </row>
        <row r="1072">
          <cell r="L1072">
            <v>0</v>
          </cell>
        </row>
        <row r="1073">
          <cell r="L1073">
            <v>0</v>
          </cell>
        </row>
        <row r="1074">
          <cell r="L1074">
            <v>0</v>
          </cell>
        </row>
        <row r="1075">
          <cell r="L1075">
            <v>0</v>
          </cell>
        </row>
        <row r="1076">
          <cell r="L1076">
            <v>0</v>
          </cell>
        </row>
        <row r="1077">
          <cell r="L1077">
            <v>0</v>
          </cell>
        </row>
        <row r="1078">
          <cell r="L1078">
            <v>0</v>
          </cell>
        </row>
        <row r="1079">
          <cell r="L1079">
            <v>0</v>
          </cell>
        </row>
        <row r="1080">
          <cell r="L1080">
            <v>0</v>
          </cell>
        </row>
        <row r="1081">
          <cell r="L1081">
            <v>0</v>
          </cell>
        </row>
        <row r="1084">
          <cell r="L1084">
            <v>0</v>
          </cell>
        </row>
        <row r="1085">
          <cell r="L1085">
            <v>23328628</v>
          </cell>
        </row>
        <row r="1086">
          <cell r="L1086">
            <v>-172623</v>
          </cell>
        </row>
        <row r="1087">
          <cell r="L1087">
            <v>0</v>
          </cell>
        </row>
        <row r="1088">
          <cell r="L1088">
            <v>58736</v>
          </cell>
        </row>
        <row r="1089">
          <cell r="L1089">
            <v>0</v>
          </cell>
        </row>
        <row r="1090">
          <cell r="L1090">
            <v>0</v>
          </cell>
        </row>
        <row r="1091">
          <cell r="L1091">
            <v>-74730</v>
          </cell>
        </row>
        <row r="1092">
          <cell r="L1092">
            <v>-4686</v>
          </cell>
        </row>
        <row r="1093">
          <cell r="L1093">
            <v>0</v>
          </cell>
        </row>
        <row r="1094">
          <cell r="L1094">
            <v>31218</v>
          </cell>
        </row>
        <row r="1095">
          <cell r="L1095">
            <v>0</v>
          </cell>
        </row>
        <row r="1096">
          <cell r="L1096">
            <v>23166543</v>
          </cell>
        </row>
        <row r="1097">
          <cell r="L1097">
            <v>-4792701</v>
          </cell>
        </row>
        <row r="1098">
          <cell r="L1098">
            <v>32527</v>
          </cell>
        </row>
        <row r="1099">
          <cell r="L1099">
            <v>0</v>
          </cell>
        </row>
        <row r="1100">
          <cell r="L1100">
            <v>0</v>
          </cell>
        </row>
        <row r="1101">
          <cell r="L1101">
            <v>50604</v>
          </cell>
        </row>
        <row r="1102">
          <cell r="L1102">
            <v>-365</v>
          </cell>
        </row>
        <row r="1103">
          <cell r="L1103">
            <v>0</v>
          </cell>
        </row>
        <row r="1104">
          <cell r="L1104">
            <v>3258</v>
          </cell>
        </row>
        <row r="1105">
          <cell r="L1105">
            <v>-384822</v>
          </cell>
        </row>
        <row r="1106">
          <cell r="L1106">
            <v>0</v>
          </cell>
        </row>
        <row r="1107">
          <cell r="L1107">
            <v>0</v>
          </cell>
        </row>
        <row r="1108">
          <cell r="L1108">
            <v>-5091499</v>
          </cell>
        </row>
        <row r="1109">
          <cell r="L1109">
            <v>18075044</v>
          </cell>
        </row>
        <row r="1112">
          <cell r="L1112">
            <v>0</v>
          </cell>
        </row>
        <row r="1113">
          <cell r="L1113">
            <v>0</v>
          </cell>
        </row>
        <row r="1114">
          <cell r="L1114">
            <v>0</v>
          </cell>
        </row>
        <row r="1115">
          <cell r="L1115">
            <v>0</v>
          </cell>
        </row>
        <row r="1116">
          <cell r="L1116">
            <v>0</v>
          </cell>
        </row>
        <row r="1117">
          <cell r="L1117">
            <v>0</v>
          </cell>
        </row>
        <row r="1118">
          <cell r="L1118">
            <v>0</v>
          </cell>
        </row>
        <row r="1119">
          <cell r="L1119">
            <v>0</v>
          </cell>
        </row>
        <row r="1120">
          <cell r="L1120">
            <v>0</v>
          </cell>
        </row>
        <row r="1121">
          <cell r="L1121">
            <v>0</v>
          </cell>
        </row>
        <row r="1122">
          <cell r="L1122">
            <v>0</v>
          </cell>
        </row>
        <row r="1123">
          <cell r="L1123">
            <v>0</v>
          </cell>
        </row>
        <row r="1124">
          <cell r="L1124">
            <v>0</v>
          </cell>
        </row>
        <row r="1125">
          <cell r="L1125">
            <v>0</v>
          </cell>
        </row>
        <row r="1126">
          <cell r="L1126">
            <v>0</v>
          </cell>
        </row>
        <row r="1127">
          <cell r="L1127">
            <v>0</v>
          </cell>
        </row>
        <row r="1128">
          <cell r="L1128">
            <v>0</v>
          </cell>
        </row>
        <row r="1129">
          <cell r="L1129">
            <v>0</v>
          </cell>
        </row>
        <row r="1130">
          <cell r="L1130">
            <v>0</v>
          </cell>
        </row>
        <row r="1131">
          <cell r="L1131">
            <v>0</v>
          </cell>
        </row>
        <row r="1132">
          <cell r="L1132">
            <v>0</v>
          </cell>
        </row>
        <row r="1133">
          <cell r="L1133">
            <v>0</v>
          </cell>
        </row>
        <row r="1134">
          <cell r="L1134">
            <v>0</v>
          </cell>
        </row>
        <row r="1135">
          <cell r="L1135">
            <v>0</v>
          </cell>
        </row>
        <row r="1136">
          <cell r="L1136">
            <v>0</v>
          </cell>
        </row>
        <row r="1137">
          <cell r="L1137">
            <v>0</v>
          </cell>
        </row>
        <row r="1140">
          <cell r="L1140">
            <v>0</v>
          </cell>
        </row>
        <row r="1141">
          <cell r="L1141">
            <v>19097445</v>
          </cell>
        </row>
        <row r="1142">
          <cell r="L1142">
            <v>-107184</v>
          </cell>
        </row>
        <row r="1143">
          <cell r="L1143">
            <v>0</v>
          </cell>
        </row>
        <row r="1144">
          <cell r="L1144">
            <v>147043</v>
          </cell>
        </row>
        <row r="1145">
          <cell r="L1145">
            <v>15523</v>
          </cell>
        </row>
        <row r="1146">
          <cell r="L1146">
            <v>0</v>
          </cell>
        </row>
        <row r="1147">
          <cell r="L1147">
            <v>-110488</v>
          </cell>
        </row>
        <row r="1148">
          <cell r="L1148">
            <v>0</v>
          </cell>
        </row>
        <row r="1149">
          <cell r="L1149">
            <v>0</v>
          </cell>
        </row>
        <row r="1150">
          <cell r="L1150">
            <v>101471</v>
          </cell>
        </row>
        <row r="1151">
          <cell r="L1151">
            <v>0</v>
          </cell>
        </row>
        <row r="1152">
          <cell r="L1152">
            <v>19143810</v>
          </cell>
        </row>
        <row r="1153">
          <cell r="L1153">
            <v>-10744103</v>
          </cell>
        </row>
        <row r="1154">
          <cell r="L1154">
            <v>50615</v>
          </cell>
        </row>
        <row r="1155">
          <cell r="L1155">
            <v>0</v>
          </cell>
        </row>
        <row r="1156">
          <cell r="L1156">
            <v>0</v>
          </cell>
        </row>
        <row r="1157">
          <cell r="L1157">
            <v>96372</v>
          </cell>
        </row>
        <row r="1158">
          <cell r="L1158">
            <v>376</v>
          </cell>
        </row>
        <row r="1159">
          <cell r="L1159">
            <v>0</v>
          </cell>
        </row>
        <row r="1160">
          <cell r="L1160">
            <v>0</v>
          </cell>
        </row>
        <row r="1161">
          <cell r="L1161">
            <v>-843662</v>
          </cell>
        </row>
        <row r="1162">
          <cell r="L1162">
            <v>0</v>
          </cell>
        </row>
        <row r="1163">
          <cell r="L1163">
            <v>0</v>
          </cell>
        </row>
        <row r="1164">
          <cell r="L1164">
            <v>-11440402</v>
          </cell>
        </row>
        <row r="1165">
          <cell r="L1165">
            <v>7703408</v>
          </cell>
        </row>
        <row r="1168">
          <cell r="L1168">
            <v>0</v>
          </cell>
        </row>
        <row r="1169">
          <cell r="L1169">
            <v>0</v>
          </cell>
        </row>
        <row r="1170">
          <cell r="L1170">
            <v>0</v>
          </cell>
        </row>
        <row r="1171">
          <cell r="L1171">
            <v>0</v>
          </cell>
        </row>
        <row r="1172">
          <cell r="L1172">
            <v>0</v>
          </cell>
        </row>
        <row r="1173">
          <cell r="L1173">
            <v>0</v>
          </cell>
        </row>
        <row r="1174">
          <cell r="L1174">
            <v>0</v>
          </cell>
        </row>
        <row r="1175">
          <cell r="L1175">
            <v>0</v>
          </cell>
        </row>
        <row r="1176">
          <cell r="L1176">
            <v>0</v>
          </cell>
        </row>
        <row r="1177">
          <cell r="L1177">
            <v>0</v>
          </cell>
        </row>
        <row r="1178">
          <cell r="L1178">
            <v>0</v>
          </cell>
        </row>
        <row r="1179">
          <cell r="L1179">
            <v>0</v>
          </cell>
        </row>
        <row r="1180">
          <cell r="L1180">
            <v>0</v>
          </cell>
        </row>
        <row r="1181">
          <cell r="L1181">
            <v>0</v>
          </cell>
        </row>
        <row r="1182">
          <cell r="L1182">
            <v>0</v>
          </cell>
        </row>
        <row r="1183">
          <cell r="L1183">
            <v>0</v>
          </cell>
        </row>
        <row r="1184">
          <cell r="L1184">
            <v>0</v>
          </cell>
        </row>
        <row r="1185">
          <cell r="L1185">
            <v>0</v>
          </cell>
        </row>
        <row r="1186">
          <cell r="L1186">
            <v>0</v>
          </cell>
        </row>
        <row r="1187">
          <cell r="L1187">
            <v>0</v>
          </cell>
        </row>
        <row r="1188">
          <cell r="L1188">
            <v>0</v>
          </cell>
        </row>
        <row r="1189">
          <cell r="L1189">
            <v>0</v>
          </cell>
        </row>
        <row r="1190">
          <cell r="L1190">
            <v>0</v>
          </cell>
        </row>
        <row r="1191">
          <cell r="L1191">
            <v>0</v>
          </cell>
        </row>
        <row r="1192">
          <cell r="L1192">
            <v>0</v>
          </cell>
        </row>
        <row r="1193">
          <cell r="L1193">
            <v>0</v>
          </cell>
        </row>
        <row r="1196">
          <cell r="L1196">
            <v>0</v>
          </cell>
        </row>
        <row r="1197">
          <cell r="L1197">
            <v>4109733</v>
          </cell>
        </row>
        <row r="1198">
          <cell r="L1198">
            <v>-7937</v>
          </cell>
        </row>
        <row r="1199">
          <cell r="L1199">
            <v>0</v>
          </cell>
        </row>
        <row r="1200">
          <cell r="L1200">
            <v>85403</v>
          </cell>
        </row>
        <row r="1201">
          <cell r="L1201">
            <v>5463</v>
          </cell>
        </row>
        <row r="1202">
          <cell r="L1202">
            <v>0</v>
          </cell>
        </row>
        <row r="1203">
          <cell r="L1203">
            <v>-40189</v>
          </cell>
        </row>
        <row r="1204">
          <cell r="L1204">
            <v>0</v>
          </cell>
        </row>
        <row r="1205">
          <cell r="L1205">
            <v>0</v>
          </cell>
        </row>
        <row r="1206">
          <cell r="L1206">
            <v>22524</v>
          </cell>
        </row>
        <row r="1207">
          <cell r="L1207">
            <v>0</v>
          </cell>
        </row>
        <row r="1208">
          <cell r="L1208">
            <v>4174997</v>
          </cell>
        </row>
        <row r="1209">
          <cell r="L1209">
            <v>-2818551</v>
          </cell>
        </row>
        <row r="1210">
          <cell r="L1210">
            <v>4184</v>
          </cell>
        </row>
        <row r="1211">
          <cell r="L1211">
            <v>0</v>
          </cell>
        </row>
        <row r="1212">
          <cell r="L1212">
            <v>0</v>
          </cell>
        </row>
        <row r="1213">
          <cell r="L1213">
            <v>36706</v>
          </cell>
        </row>
        <row r="1214">
          <cell r="L1214">
            <v>0</v>
          </cell>
        </row>
        <row r="1215">
          <cell r="L1215">
            <v>0</v>
          </cell>
        </row>
        <row r="1216">
          <cell r="L1216">
            <v>1</v>
          </cell>
        </row>
        <row r="1217">
          <cell r="L1217">
            <v>-195450</v>
          </cell>
        </row>
        <row r="1218">
          <cell r="L1218">
            <v>0</v>
          </cell>
        </row>
        <row r="1219">
          <cell r="L1219">
            <v>0</v>
          </cell>
        </row>
        <row r="1220">
          <cell r="L1220">
            <v>-2973110</v>
          </cell>
        </row>
        <row r="1221">
          <cell r="L1221">
            <v>1201887</v>
          </cell>
        </row>
        <row r="1224">
          <cell r="L1224">
            <v>0</v>
          </cell>
        </row>
        <row r="1225">
          <cell r="L1225">
            <v>0</v>
          </cell>
        </row>
        <row r="1226">
          <cell r="L1226">
            <v>0</v>
          </cell>
        </row>
        <row r="1227">
          <cell r="L1227">
            <v>0</v>
          </cell>
        </row>
        <row r="1228">
          <cell r="L1228">
            <v>0</v>
          </cell>
        </row>
        <row r="1229">
          <cell r="L1229">
            <v>0</v>
          </cell>
        </row>
        <row r="1230">
          <cell r="L1230">
            <v>0</v>
          </cell>
        </row>
        <row r="1231">
          <cell r="L1231">
            <v>0</v>
          </cell>
        </row>
        <row r="1232">
          <cell r="L1232">
            <v>0</v>
          </cell>
        </row>
        <row r="1233">
          <cell r="L1233">
            <v>0</v>
          </cell>
        </row>
        <row r="1234">
          <cell r="L1234">
            <v>0</v>
          </cell>
        </row>
        <row r="1235">
          <cell r="L1235">
            <v>0</v>
          </cell>
        </row>
        <row r="1236">
          <cell r="L1236">
            <v>0</v>
          </cell>
        </row>
        <row r="1237">
          <cell r="L1237">
            <v>0</v>
          </cell>
        </row>
        <row r="1238">
          <cell r="L1238">
            <v>0</v>
          </cell>
        </row>
        <row r="1239">
          <cell r="L1239">
            <v>0</v>
          </cell>
        </row>
        <row r="1240">
          <cell r="L1240">
            <v>0</v>
          </cell>
        </row>
        <row r="1241">
          <cell r="L1241">
            <v>0</v>
          </cell>
        </row>
        <row r="1242">
          <cell r="L1242">
            <v>0</v>
          </cell>
        </row>
        <row r="1243">
          <cell r="L1243">
            <v>0</v>
          </cell>
        </row>
        <row r="1244">
          <cell r="L1244">
            <v>0</v>
          </cell>
        </row>
        <row r="1245">
          <cell r="L1245">
            <v>0</v>
          </cell>
        </row>
        <row r="1246">
          <cell r="L1246">
            <v>0</v>
          </cell>
        </row>
        <row r="1247">
          <cell r="L1247">
            <v>0</v>
          </cell>
        </row>
        <row r="1248">
          <cell r="L1248">
            <v>0</v>
          </cell>
        </row>
        <row r="1249">
          <cell r="A1249">
            <v>1275</v>
          </cell>
          <cell r="B1249" t="str">
            <v>107189</v>
          </cell>
          <cell r="C1249" t="str">
            <v>Unfinished construction projects investment properties</v>
          </cell>
          <cell r="D1249">
            <v>0</v>
          </cell>
          <cell r="E1249">
            <v>0</v>
          </cell>
          <cell r="F1249">
            <v>0</v>
          </cell>
          <cell r="L1249">
            <v>0</v>
          </cell>
          <cell r="M1249">
            <v>0</v>
          </cell>
          <cell r="N1249">
            <v>0</v>
          </cell>
          <cell r="P1249">
            <v>0</v>
          </cell>
          <cell r="Q1249">
            <v>0</v>
          </cell>
          <cell r="R1249">
            <v>0</v>
          </cell>
          <cell r="X1249">
            <v>0</v>
          </cell>
          <cell r="Y1249">
            <v>0</v>
          </cell>
          <cell r="Z1249">
            <v>0</v>
          </cell>
        </row>
        <row r="1252">
          <cell r="L1252">
            <v>0</v>
          </cell>
        </row>
        <row r="1253">
          <cell r="L1253">
            <v>813161</v>
          </cell>
        </row>
        <row r="1254">
          <cell r="L1254">
            <v>-1986</v>
          </cell>
        </row>
        <row r="1255">
          <cell r="L1255">
            <v>0</v>
          </cell>
        </row>
        <row r="1256">
          <cell r="L1256">
            <v>951649</v>
          </cell>
        </row>
        <row r="1257">
          <cell r="L1257">
            <v>17371</v>
          </cell>
        </row>
        <row r="1258">
          <cell r="L1258">
            <v>0</v>
          </cell>
        </row>
        <row r="1259">
          <cell r="L1259">
            <v>-13733</v>
          </cell>
        </row>
        <row r="1260">
          <cell r="L1260">
            <v>-18</v>
          </cell>
        </row>
        <row r="1261">
          <cell r="L1261">
            <v>0</v>
          </cell>
        </row>
        <row r="1262">
          <cell r="L1262">
            <v>5523</v>
          </cell>
        </row>
        <row r="1263">
          <cell r="L1263">
            <v>0</v>
          </cell>
        </row>
        <row r="1264">
          <cell r="L1264">
            <v>1771967</v>
          </cell>
        </row>
        <row r="1265">
          <cell r="L1265">
            <v>-637607</v>
          </cell>
        </row>
        <row r="1266">
          <cell r="L1266">
            <v>1288</v>
          </cell>
        </row>
        <row r="1267">
          <cell r="L1267">
            <v>0</v>
          </cell>
        </row>
        <row r="1268">
          <cell r="L1268">
            <v>0</v>
          </cell>
        </row>
        <row r="1269">
          <cell r="L1269">
            <v>12826</v>
          </cell>
        </row>
        <row r="1270">
          <cell r="L1270">
            <v>-11</v>
          </cell>
        </row>
        <row r="1271">
          <cell r="L1271">
            <v>0</v>
          </cell>
        </row>
        <row r="1272">
          <cell r="L1272">
            <v>19</v>
          </cell>
        </row>
        <row r="1273">
          <cell r="L1273">
            <v>-42214</v>
          </cell>
        </row>
        <row r="1274">
          <cell r="L1274">
            <v>0</v>
          </cell>
        </row>
        <row r="1275">
          <cell r="L1275">
            <v>0</v>
          </cell>
        </row>
        <row r="1276">
          <cell r="L1276">
            <v>-665699</v>
          </cell>
        </row>
        <row r="1277">
          <cell r="L1277">
            <v>1106268</v>
          </cell>
        </row>
        <row r="1280">
          <cell r="L1280">
            <v>0</v>
          </cell>
        </row>
        <row r="1281">
          <cell r="L1281">
            <v>664497</v>
          </cell>
        </row>
        <row r="1282">
          <cell r="L1282">
            <v>-30330</v>
          </cell>
        </row>
        <row r="1283">
          <cell r="L1283">
            <v>0</v>
          </cell>
        </row>
        <row r="1284">
          <cell r="L1284">
            <v>539041</v>
          </cell>
        </row>
        <row r="1285">
          <cell r="L1285">
            <v>207</v>
          </cell>
        </row>
        <row r="1286">
          <cell r="L1286">
            <v>0</v>
          </cell>
        </row>
        <row r="1287">
          <cell r="L1287">
            <v>1355777</v>
          </cell>
        </row>
        <row r="1288">
          <cell r="L1288">
            <v>0</v>
          </cell>
        </row>
        <row r="1289">
          <cell r="L1289">
            <v>0</v>
          </cell>
        </row>
        <row r="1290">
          <cell r="L1290">
            <v>-160734</v>
          </cell>
        </row>
        <row r="1291">
          <cell r="L1291">
            <v>0</v>
          </cell>
        </row>
        <row r="1292">
          <cell r="L1292">
            <v>2368458</v>
          </cell>
        </row>
        <row r="1293">
          <cell r="A1293">
            <v>1319</v>
          </cell>
          <cell r="B1293" t="str">
            <v>109599</v>
          </cell>
          <cell r="C1293" t="str">
            <v>Property, plant and equipment</v>
          </cell>
          <cell r="D1293">
            <v>30455065</v>
          </cell>
          <cell r="E1293">
            <v>27822017</v>
          </cell>
          <cell r="F1293">
            <v>29020502</v>
          </cell>
          <cell r="L1293">
            <v>30455065</v>
          </cell>
          <cell r="M1293">
            <v>27822017</v>
          </cell>
          <cell r="N1293">
            <v>29020502</v>
          </cell>
          <cell r="P1293">
            <v>473955</v>
          </cell>
          <cell r="Q1293">
            <v>501080</v>
          </cell>
          <cell r="R1293">
            <v>398184</v>
          </cell>
          <cell r="X1293">
            <v>473955</v>
          </cell>
          <cell r="Y1293">
            <v>501080</v>
          </cell>
          <cell r="Z1293">
            <v>398184</v>
          </cell>
        </row>
        <row r="1296">
          <cell r="L1296">
            <v>0</v>
          </cell>
        </row>
        <row r="1297">
          <cell r="L1297">
            <v>0</v>
          </cell>
        </row>
        <row r="1298">
          <cell r="L1298">
            <v>0</v>
          </cell>
        </row>
        <row r="1299">
          <cell r="L1299">
            <v>0</v>
          </cell>
        </row>
        <row r="1300">
          <cell r="L1300">
            <v>0</v>
          </cell>
        </row>
        <row r="1301">
          <cell r="L1301">
            <v>0</v>
          </cell>
        </row>
        <row r="1302">
          <cell r="L1302">
            <v>0</v>
          </cell>
        </row>
        <row r="1303">
          <cell r="L1303">
            <v>0</v>
          </cell>
        </row>
        <row r="1304">
          <cell r="L1304">
            <v>0</v>
          </cell>
        </row>
        <row r="1305">
          <cell r="L1305">
            <v>0</v>
          </cell>
        </row>
        <row r="1306">
          <cell r="L1306">
            <v>0</v>
          </cell>
        </row>
        <row r="1307">
          <cell r="L1307">
            <v>0</v>
          </cell>
        </row>
        <row r="1308">
          <cell r="L1308">
            <v>0</v>
          </cell>
        </row>
        <row r="1309">
          <cell r="L1309">
            <v>0</v>
          </cell>
        </row>
        <row r="1310">
          <cell r="L1310">
            <v>0</v>
          </cell>
        </row>
        <row r="1311">
          <cell r="L1311">
            <v>0</v>
          </cell>
        </row>
        <row r="1312">
          <cell r="L1312">
            <v>0</v>
          </cell>
        </row>
        <row r="1313">
          <cell r="L1313">
            <v>0</v>
          </cell>
        </row>
        <row r="1314">
          <cell r="L1314">
            <v>0</v>
          </cell>
        </row>
        <row r="1315">
          <cell r="L1315">
            <v>0</v>
          </cell>
        </row>
        <row r="1316">
          <cell r="L1316">
            <v>0</v>
          </cell>
        </row>
        <row r="1317">
          <cell r="L1317">
            <v>0</v>
          </cell>
        </row>
        <row r="1318">
          <cell r="L1318">
            <v>0</v>
          </cell>
        </row>
        <row r="1319">
          <cell r="L1319">
            <v>0</v>
          </cell>
        </row>
        <row r="1320">
          <cell r="L1320">
            <v>0</v>
          </cell>
        </row>
        <row r="1321">
          <cell r="L1321">
            <v>0</v>
          </cell>
        </row>
        <row r="1322">
          <cell r="A1322">
            <v>1348</v>
          </cell>
          <cell r="B1322" t="str">
            <v>111599</v>
          </cell>
          <cell r="C1322" t="str">
            <v>Investment property, development</v>
          </cell>
          <cell r="D1322">
            <v>0</v>
          </cell>
          <cell r="E1322">
            <v>0</v>
          </cell>
          <cell r="F1322">
            <v>0</v>
          </cell>
          <cell r="L1322">
            <v>0</v>
          </cell>
          <cell r="M1322">
            <v>0</v>
          </cell>
          <cell r="N1322">
            <v>0</v>
          </cell>
          <cell r="P1322">
            <v>0</v>
          </cell>
          <cell r="Q1322">
            <v>0</v>
          </cell>
          <cell r="R1322">
            <v>0</v>
          </cell>
          <cell r="X1322">
            <v>0</v>
          </cell>
          <cell r="Y1322">
            <v>0</v>
          </cell>
          <cell r="Z1322">
            <v>0</v>
          </cell>
        </row>
        <row r="1325">
          <cell r="L1325">
            <v>0</v>
          </cell>
        </row>
        <row r="1326">
          <cell r="L1326">
            <v>0</v>
          </cell>
        </row>
        <row r="1327">
          <cell r="L1327">
            <v>0</v>
          </cell>
        </row>
        <row r="1328">
          <cell r="L1328">
            <v>0</v>
          </cell>
        </row>
        <row r="1329">
          <cell r="L1329">
            <v>0</v>
          </cell>
        </row>
        <row r="1330">
          <cell r="L1330">
            <v>0</v>
          </cell>
        </row>
        <row r="1331">
          <cell r="L1331">
            <v>0</v>
          </cell>
        </row>
        <row r="1332">
          <cell r="L1332">
            <v>0</v>
          </cell>
        </row>
        <row r="1333">
          <cell r="L1333">
            <v>0</v>
          </cell>
        </row>
        <row r="1334">
          <cell r="L1334">
            <v>0</v>
          </cell>
        </row>
        <row r="1335">
          <cell r="L1335">
            <v>0</v>
          </cell>
        </row>
        <row r="1336">
          <cell r="L1336">
            <v>0</v>
          </cell>
        </row>
        <row r="1337">
          <cell r="L1337">
            <v>0</v>
          </cell>
        </row>
        <row r="1338">
          <cell r="L1338">
            <v>0</v>
          </cell>
        </row>
        <row r="1339">
          <cell r="L1339">
            <v>0</v>
          </cell>
        </row>
        <row r="1340">
          <cell r="L1340">
            <v>0</v>
          </cell>
        </row>
        <row r="1341">
          <cell r="L1341">
            <v>0</v>
          </cell>
        </row>
        <row r="1342">
          <cell r="L1342">
            <v>0</v>
          </cell>
        </row>
        <row r="1343">
          <cell r="L1343">
            <v>0</v>
          </cell>
        </row>
        <row r="1344">
          <cell r="L1344">
            <v>0</v>
          </cell>
        </row>
        <row r="1345">
          <cell r="L1345">
            <v>0</v>
          </cell>
        </row>
        <row r="1346">
          <cell r="L1346">
            <v>0</v>
          </cell>
        </row>
        <row r="1347">
          <cell r="L1347">
            <v>0</v>
          </cell>
        </row>
        <row r="1348">
          <cell r="L1348">
            <v>0</v>
          </cell>
        </row>
        <row r="1349">
          <cell r="L1349">
            <v>0</v>
          </cell>
        </row>
        <row r="1350">
          <cell r="L1350">
            <v>0</v>
          </cell>
        </row>
        <row r="1351">
          <cell r="L1351">
            <v>0</v>
          </cell>
        </row>
        <row r="1352">
          <cell r="A1352">
            <v>1378</v>
          </cell>
          <cell r="B1352" t="str">
            <v>113599</v>
          </cell>
          <cell r="C1352" t="str">
            <v>Investment property</v>
          </cell>
          <cell r="D1352">
            <v>0</v>
          </cell>
          <cell r="E1352">
            <v>0</v>
          </cell>
          <cell r="F1352">
            <v>0</v>
          </cell>
          <cell r="L1352">
            <v>0</v>
          </cell>
          <cell r="M1352">
            <v>0</v>
          </cell>
          <cell r="N1352">
            <v>0</v>
          </cell>
          <cell r="P1352">
            <v>0</v>
          </cell>
          <cell r="Q1352">
            <v>0</v>
          </cell>
          <cell r="R1352">
            <v>0</v>
          </cell>
          <cell r="X1352">
            <v>0</v>
          </cell>
          <cell r="Y1352">
            <v>0</v>
          </cell>
          <cell r="Z1352">
            <v>0</v>
          </cell>
        </row>
        <row r="1355">
          <cell r="L1355">
            <v>0</v>
          </cell>
        </row>
        <row r="1356">
          <cell r="L1356">
            <v>3728068</v>
          </cell>
        </row>
        <row r="1357">
          <cell r="L1357">
            <v>0</v>
          </cell>
        </row>
        <row r="1358">
          <cell r="L1358">
            <v>0</v>
          </cell>
        </row>
        <row r="1359">
          <cell r="L1359">
            <v>0</v>
          </cell>
        </row>
        <row r="1360">
          <cell r="L1360">
            <v>0</v>
          </cell>
        </row>
        <row r="1361">
          <cell r="L1361">
            <v>0</v>
          </cell>
        </row>
        <row r="1362">
          <cell r="L1362">
            <v>0</v>
          </cell>
        </row>
        <row r="1363">
          <cell r="L1363">
            <v>0</v>
          </cell>
        </row>
        <row r="1364">
          <cell r="L1364">
            <v>0</v>
          </cell>
        </row>
        <row r="1365">
          <cell r="L1365">
            <v>0</v>
          </cell>
        </row>
        <row r="1366">
          <cell r="L1366">
            <v>3728068</v>
          </cell>
        </row>
        <row r="1367">
          <cell r="L1367">
            <v>-281496</v>
          </cell>
        </row>
        <row r="1368">
          <cell r="L1368">
            <v>0</v>
          </cell>
        </row>
        <row r="1369">
          <cell r="L1369">
            <v>0</v>
          </cell>
        </row>
        <row r="1370">
          <cell r="L1370">
            <v>0</v>
          </cell>
        </row>
        <row r="1371">
          <cell r="L1371">
            <v>0</v>
          </cell>
        </row>
        <row r="1372">
          <cell r="L1372">
            <v>0</v>
          </cell>
        </row>
        <row r="1373">
          <cell r="L1373">
            <v>0</v>
          </cell>
        </row>
        <row r="1374">
          <cell r="L1374">
            <v>0</v>
          </cell>
        </row>
        <row r="1375">
          <cell r="L1375">
            <v>0</v>
          </cell>
        </row>
        <row r="1376">
          <cell r="L1376">
            <v>0</v>
          </cell>
        </row>
        <row r="1377">
          <cell r="L1377">
            <v>-281496</v>
          </cell>
        </row>
        <row r="1378">
          <cell r="L1378">
            <v>3446572</v>
          </cell>
        </row>
        <row r="1379">
          <cell r="A1379">
            <v>1405</v>
          </cell>
          <cell r="B1379" t="str">
            <v>114599</v>
          </cell>
          <cell r="C1379" t="str">
            <v>Goodwill</v>
          </cell>
          <cell r="D1379">
            <v>3446572</v>
          </cell>
          <cell r="E1379">
            <v>3446572</v>
          </cell>
          <cell r="F1379">
            <v>3446572</v>
          </cell>
          <cell r="L1379">
            <v>3446572</v>
          </cell>
          <cell r="M1379">
            <v>3446572</v>
          </cell>
          <cell r="N1379">
            <v>3446572</v>
          </cell>
          <cell r="P1379">
            <v>53637</v>
          </cell>
          <cell r="Q1379">
            <v>62073</v>
          </cell>
          <cell r="R1379">
            <v>47290</v>
          </cell>
          <cell r="X1379">
            <v>53637</v>
          </cell>
          <cell r="Y1379">
            <v>62073</v>
          </cell>
          <cell r="Z1379">
            <v>47290</v>
          </cell>
        </row>
        <row r="1383">
          <cell r="L1383">
            <v>0</v>
          </cell>
        </row>
        <row r="1384">
          <cell r="L1384">
            <v>0</v>
          </cell>
        </row>
        <row r="1385">
          <cell r="L1385">
            <v>0</v>
          </cell>
        </row>
        <row r="1386">
          <cell r="L1386">
            <v>0</v>
          </cell>
        </row>
        <row r="1387">
          <cell r="L1387">
            <v>0</v>
          </cell>
        </row>
        <row r="1388">
          <cell r="L1388">
            <v>0</v>
          </cell>
        </row>
        <row r="1389">
          <cell r="L1389">
            <v>0</v>
          </cell>
        </row>
        <row r="1390">
          <cell r="L1390">
            <v>0</v>
          </cell>
        </row>
        <row r="1391">
          <cell r="L1391">
            <v>0</v>
          </cell>
        </row>
        <row r="1392">
          <cell r="L1392">
            <v>0</v>
          </cell>
        </row>
        <row r="1393">
          <cell r="L1393">
            <v>0</v>
          </cell>
        </row>
        <row r="1394">
          <cell r="L1394">
            <v>0</v>
          </cell>
        </row>
        <row r="1395">
          <cell r="L1395">
            <v>0</v>
          </cell>
        </row>
        <row r="1396">
          <cell r="L1396">
            <v>0</v>
          </cell>
        </row>
        <row r="1397">
          <cell r="L1397">
            <v>0</v>
          </cell>
        </row>
        <row r="1398">
          <cell r="L1398">
            <v>0</v>
          </cell>
        </row>
        <row r="1399">
          <cell r="L1399">
            <v>0</v>
          </cell>
        </row>
        <row r="1400">
          <cell r="L1400">
            <v>0</v>
          </cell>
        </row>
        <row r="1401">
          <cell r="L1401">
            <v>0</v>
          </cell>
        </row>
        <row r="1402">
          <cell r="L1402">
            <v>0</v>
          </cell>
        </row>
        <row r="1403">
          <cell r="L1403">
            <v>0</v>
          </cell>
        </row>
        <row r="1404">
          <cell r="L1404">
            <v>0</v>
          </cell>
        </row>
        <row r="1405">
          <cell r="L1405">
            <v>0</v>
          </cell>
        </row>
        <row r="1406">
          <cell r="L1406">
            <v>0</v>
          </cell>
        </row>
        <row r="1407">
          <cell r="L1407">
            <v>0</v>
          </cell>
        </row>
        <row r="1408">
          <cell r="L1408">
            <v>0</v>
          </cell>
        </row>
        <row r="1411">
          <cell r="L1411">
            <v>0</v>
          </cell>
        </row>
        <row r="1412">
          <cell r="L1412">
            <v>0</v>
          </cell>
        </row>
        <row r="1413">
          <cell r="L1413">
            <v>0</v>
          </cell>
        </row>
        <row r="1414">
          <cell r="L1414">
            <v>0</v>
          </cell>
        </row>
        <row r="1415">
          <cell r="L1415">
            <v>0</v>
          </cell>
        </row>
        <row r="1416">
          <cell r="L1416">
            <v>0</v>
          </cell>
        </row>
        <row r="1417">
          <cell r="L1417">
            <v>0</v>
          </cell>
        </row>
        <row r="1418">
          <cell r="L1418">
            <v>0</v>
          </cell>
        </row>
        <row r="1419">
          <cell r="L1419">
            <v>0</v>
          </cell>
        </row>
        <row r="1420">
          <cell r="L1420">
            <v>0</v>
          </cell>
        </row>
        <row r="1421">
          <cell r="L1421">
            <v>0</v>
          </cell>
        </row>
        <row r="1422">
          <cell r="L1422">
            <v>0</v>
          </cell>
        </row>
        <row r="1423">
          <cell r="L1423">
            <v>0</v>
          </cell>
        </row>
        <row r="1424">
          <cell r="L1424">
            <v>0</v>
          </cell>
        </row>
        <row r="1425">
          <cell r="L1425">
            <v>0</v>
          </cell>
        </row>
        <row r="1426">
          <cell r="L1426">
            <v>0</v>
          </cell>
        </row>
        <row r="1427">
          <cell r="L1427">
            <v>0</v>
          </cell>
        </row>
        <row r="1428">
          <cell r="L1428">
            <v>0</v>
          </cell>
        </row>
        <row r="1429">
          <cell r="L1429">
            <v>0</v>
          </cell>
        </row>
        <row r="1430">
          <cell r="L1430">
            <v>0</v>
          </cell>
        </row>
        <row r="1431">
          <cell r="L1431">
            <v>0</v>
          </cell>
        </row>
        <row r="1432">
          <cell r="L1432">
            <v>0</v>
          </cell>
        </row>
        <row r="1433">
          <cell r="L1433">
            <v>0</v>
          </cell>
        </row>
        <row r="1434">
          <cell r="L1434">
            <v>0</v>
          </cell>
        </row>
        <row r="1435">
          <cell r="L1435">
            <v>0</v>
          </cell>
        </row>
        <row r="1436">
          <cell r="L1436">
            <v>0</v>
          </cell>
        </row>
        <row r="1439">
          <cell r="L1439">
            <v>0</v>
          </cell>
        </row>
        <row r="1440">
          <cell r="L1440">
            <v>0</v>
          </cell>
        </row>
        <row r="1441">
          <cell r="L1441">
            <v>0</v>
          </cell>
        </row>
        <row r="1442">
          <cell r="L1442">
            <v>0</v>
          </cell>
        </row>
        <row r="1443">
          <cell r="L1443">
            <v>0</v>
          </cell>
        </row>
        <row r="1444">
          <cell r="L1444">
            <v>0</v>
          </cell>
        </row>
        <row r="1445">
          <cell r="L1445">
            <v>0</v>
          </cell>
        </row>
        <row r="1446">
          <cell r="L1446">
            <v>0</v>
          </cell>
        </row>
        <row r="1447">
          <cell r="L1447">
            <v>0</v>
          </cell>
        </row>
        <row r="1448">
          <cell r="L1448">
            <v>0</v>
          </cell>
        </row>
        <row r="1449">
          <cell r="L1449">
            <v>0</v>
          </cell>
        </row>
        <row r="1450">
          <cell r="L1450">
            <v>0</v>
          </cell>
        </row>
        <row r="1451">
          <cell r="L1451">
            <v>0</v>
          </cell>
        </row>
        <row r="1452">
          <cell r="L1452">
            <v>0</v>
          </cell>
        </row>
        <row r="1453">
          <cell r="L1453">
            <v>0</v>
          </cell>
        </row>
        <row r="1454">
          <cell r="L1454">
            <v>0</v>
          </cell>
        </row>
        <row r="1455">
          <cell r="L1455">
            <v>0</v>
          </cell>
        </row>
        <row r="1456">
          <cell r="L1456">
            <v>0</v>
          </cell>
        </row>
        <row r="1457">
          <cell r="L1457">
            <v>0</v>
          </cell>
        </row>
        <row r="1458">
          <cell r="L1458">
            <v>0</v>
          </cell>
        </row>
        <row r="1459">
          <cell r="L1459">
            <v>0</v>
          </cell>
        </row>
        <row r="1460">
          <cell r="L1460">
            <v>0</v>
          </cell>
        </row>
        <row r="1461">
          <cell r="L1461">
            <v>0</v>
          </cell>
        </row>
        <row r="1462">
          <cell r="L1462">
            <v>0</v>
          </cell>
        </row>
        <row r="1463">
          <cell r="L1463">
            <v>0</v>
          </cell>
        </row>
        <row r="1464">
          <cell r="L1464">
            <v>0</v>
          </cell>
        </row>
        <row r="1467">
          <cell r="L1467">
            <v>0</v>
          </cell>
        </row>
        <row r="1468">
          <cell r="L1468">
            <v>0</v>
          </cell>
        </row>
        <row r="1469">
          <cell r="L1469">
            <v>0</v>
          </cell>
        </row>
        <row r="1470">
          <cell r="L1470">
            <v>0</v>
          </cell>
        </row>
        <row r="1471">
          <cell r="L1471">
            <v>0</v>
          </cell>
        </row>
        <row r="1472">
          <cell r="L1472">
            <v>0</v>
          </cell>
        </row>
        <row r="1473">
          <cell r="L1473">
            <v>0</v>
          </cell>
        </row>
        <row r="1474">
          <cell r="L1474">
            <v>0</v>
          </cell>
        </row>
        <row r="1475">
          <cell r="L1475">
            <v>0</v>
          </cell>
        </row>
        <row r="1476">
          <cell r="L1476">
            <v>0</v>
          </cell>
        </row>
        <row r="1477">
          <cell r="L1477">
            <v>0</v>
          </cell>
        </row>
        <row r="1478">
          <cell r="L1478">
            <v>0</v>
          </cell>
        </row>
        <row r="1479">
          <cell r="L1479">
            <v>0</v>
          </cell>
        </row>
        <row r="1480">
          <cell r="L1480">
            <v>0</v>
          </cell>
        </row>
        <row r="1481">
          <cell r="L1481">
            <v>0</v>
          </cell>
        </row>
        <row r="1482">
          <cell r="L1482">
            <v>0</v>
          </cell>
        </row>
        <row r="1483">
          <cell r="L1483">
            <v>0</v>
          </cell>
        </row>
        <row r="1484">
          <cell r="L1484">
            <v>0</v>
          </cell>
        </row>
        <row r="1485">
          <cell r="L1485">
            <v>0</v>
          </cell>
        </row>
        <row r="1486">
          <cell r="L1486">
            <v>0</v>
          </cell>
        </row>
        <row r="1487">
          <cell r="L1487">
            <v>0</v>
          </cell>
        </row>
        <row r="1488">
          <cell r="L1488">
            <v>0</v>
          </cell>
        </row>
        <row r="1489">
          <cell r="L1489">
            <v>0</v>
          </cell>
        </row>
        <row r="1490">
          <cell r="L1490">
            <v>0</v>
          </cell>
        </row>
        <row r="1491">
          <cell r="L1491">
            <v>0</v>
          </cell>
        </row>
        <row r="1492">
          <cell r="L1492">
            <v>0</v>
          </cell>
        </row>
        <row r="1495">
          <cell r="L1495">
            <v>0</v>
          </cell>
        </row>
        <row r="1496">
          <cell r="L1496">
            <v>1429348</v>
          </cell>
        </row>
        <row r="1497">
          <cell r="L1497">
            <v>-437</v>
          </cell>
        </row>
        <row r="1498">
          <cell r="L1498">
            <v>0</v>
          </cell>
        </row>
        <row r="1499">
          <cell r="L1499">
            <v>2703</v>
          </cell>
        </row>
        <row r="1500">
          <cell r="L1500">
            <v>0</v>
          </cell>
        </row>
        <row r="1501">
          <cell r="L1501">
            <v>0</v>
          </cell>
        </row>
        <row r="1502">
          <cell r="L1502">
            <v>-6386</v>
          </cell>
        </row>
        <row r="1503">
          <cell r="L1503">
            <v>0</v>
          </cell>
        </row>
        <row r="1504">
          <cell r="L1504">
            <v>0</v>
          </cell>
        </row>
        <row r="1505">
          <cell r="L1505">
            <v>0</v>
          </cell>
        </row>
        <row r="1506">
          <cell r="L1506">
            <v>0</v>
          </cell>
        </row>
        <row r="1507">
          <cell r="L1507">
            <v>1425228</v>
          </cell>
        </row>
        <row r="1508">
          <cell r="L1508">
            <v>-502425</v>
          </cell>
        </row>
        <row r="1509">
          <cell r="L1509">
            <v>221</v>
          </cell>
        </row>
        <row r="1510">
          <cell r="L1510">
            <v>0</v>
          </cell>
        </row>
        <row r="1511">
          <cell r="L1511">
            <v>0</v>
          </cell>
        </row>
        <row r="1512">
          <cell r="L1512">
            <v>379</v>
          </cell>
        </row>
        <row r="1513">
          <cell r="L1513">
            <v>0</v>
          </cell>
        </row>
        <row r="1514">
          <cell r="L1514">
            <v>0</v>
          </cell>
        </row>
        <row r="1515">
          <cell r="L1515">
            <v>0</v>
          </cell>
        </row>
        <row r="1516">
          <cell r="L1516">
            <v>-30856</v>
          </cell>
        </row>
        <row r="1517">
          <cell r="L1517">
            <v>0</v>
          </cell>
        </row>
        <row r="1518">
          <cell r="L1518">
            <v>0</v>
          </cell>
        </row>
        <row r="1519">
          <cell r="L1519">
            <v>-532681</v>
          </cell>
        </row>
        <row r="1520">
          <cell r="L1520">
            <v>892547</v>
          </cell>
        </row>
        <row r="1523">
          <cell r="L1523">
            <v>0</v>
          </cell>
        </row>
        <row r="1524">
          <cell r="L1524">
            <v>0</v>
          </cell>
        </row>
        <row r="1525">
          <cell r="L1525">
            <v>0</v>
          </cell>
        </row>
        <row r="1526">
          <cell r="L1526">
            <v>0</v>
          </cell>
        </row>
        <row r="1527">
          <cell r="L1527">
            <v>0</v>
          </cell>
        </row>
        <row r="1528">
          <cell r="L1528">
            <v>0</v>
          </cell>
        </row>
        <row r="1529">
          <cell r="L1529">
            <v>0</v>
          </cell>
        </row>
        <row r="1530">
          <cell r="L1530">
            <v>0</v>
          </cell>
        </row>
        <row r="1531">
          <cell r="L1531">
            <v>0</v>
          </cell>
        </row>
        <row r="1532">
          <cell r="L1532">
            <v>0</v>
          </cell>
        </row>
        <row r="1533">
          <cell r="L1533">
            <v>0</v>
          </cell>
        </row>
        <row r="1534">
          <cell r="L1534">
            <v>0</v>
          </cell>
        </row>
        <row r="1535">
          <cell r="L1535">
            <v>0</v>
          </cell>
        </row>
        <row r="1536">
          <cell r="A1536">
            <v>1562</v>
          </cell>
          <cell r="B1536" t="str">
            <v>120599</v>
          </cell>
          <cell r="C1536" t="str">
            <v>Other intangible assets</v>
          </cell>
          <cell r="D1536">
            <v>892547</v>
          </cell>
          <cell r="E1536">
            <v>951499</v>
          </cell>
          <cell r="F1536">
            <v>926923</v>
          </cell>
          <cell r="L1536">
            <v>892547</v>
          </cell>
          <cell r="M1536">
            <v>951499</v>
          </cell>
          <cell r="N1536">
            <v>926923</v>
          </cell>
          <cell r="P1536">
            <v>13890</v>
          </cell>
          <cell r="Q1536">
            <v>17137</v>
          </cell>
          <cell r="R1536">
            <v>12719</v>
          </cell>
          <cell r="X1536">
            <v>13890</v>
          </cell>
          <cell r="Y1536">
            <v>17137</v>
          </cell>
          <cell r="Z1536">
            <v>12719</v>
          </cell>
        </row>
        <row r="1539">
          <cell r="L1539">
            <v>0</v>
          </cell>
        </row>
        <row r="1540">
          <cell r="L1540">
            <v>0</v>
          </cell>
        </row>
        <row r="1541">
          <cell r="L1541">
            <v>0</v>
          </cell>
        </row>
        <row r="1542">
          <cell r="L1542">
            <v>0</v>
          </cell>
        </row>
        <row r="1543">
          <cell r="L1543">
            <v>0</v>
          </cell>
        </row>
        <row r="1544">
          <cell r="L1544">
            <v>0</v>
          </cell>
        </row>
        <row r="1545">
          <cell r="L1545">
            <v>0</v>
          </cell>
        </row>
        <row r="1546">
          <cell r="L1546">
            <v>0</v>
          </cell>
        </row>
        <row r="1547">
          <cell r="L1547">
            <v>0</v>
          </cell>
        </row>
        <row r="1548">
          <cell r="L1548">
            <v>0</v>
          </cell>
        </row>
        <row r="1549">
          <cell r="L1549">
            <v>0</v>
          </cell>
        </row>
        <row r="1550">
          <cell r="L1550">
            <v>0</v>
          </cell>
        </row>
        <row r="1551">
          <cell r="L1551">
            <v>0</v>
          </cell>
        </row>
        <row r="1552">
          <cell r="L1552">
            <v>0</v>
          </cell>
        </row>
        <row r="1553">
          <cell r="L1553">
            <v>0</v>
          </cell>
        </row>
        <row r="1554">
          <cell r="L1554">
            <v>0</v>
          </cell>
        </row>
        <row r="1555">
          <cell r="L1555">
            <v>0</v>
          </cell>
        </row>
        <row r="1556">
          <cell r="L1556">
            <v>0</v>
          </cell>
        </row>
        <row r="1557">
          <cell r="L1557">
            <v>0</v>
          </cell>
        </row>
        <row r="1558">
          <cell r="L1558">
            <v>0</v>
          </cell>
        </row>
        <row r="1559">
          <cell r="L1559">
            <v>0</v>
          </cell>
        </row>
        <row r="1560">
          <cell r="L1560">
            <v>0</v>
          </cell>
        </row>
        <row r="1561">
          <cell r="L1561">
            <v>0</v>
          </cell>
        </row>
        <row r="1562">
          <cell r="L1562">
            <v>0</v>
          </cell>
        </row>
        <row r="1563">
          <cell r="L1563">
            <v>0</v>
          </cell>
        </row>
        <row r="1564">
          <cell r="L1564">
            <v>0</v>
          </cell>
        </row>
        <row r="1565">
          <cell r="L1565">
            <v>0</v>
          </cell>
        </row>
        <row r="1566">
          <cell r="A1566">
            <v>1592</v>
          </cell>
          <cell r="B1566" t="str">
            <v>121599</v>
          </cell>
          <cell r="C1566" t="str">
            <v>Biological assets</v>
          </cell>
          <cell r="D1566">
            <v>0</v>
          </cell>
          <cell r="E1566">
            <v>0</v>
          </cell>
          <cell r="F1566">
            <v>0</v>
          </cell>
          <cell r="L1566">
            <v>0</v>
          </cell>
          <cell r="M1566">
            <v>0</v>
          </cell>
          <cell r="N1566">
            <v>0</v>
          </cell>
          <cell r="P1566">
            <v>0</v>
          </cell>
          <cell r="Q1566">
            <v>0</v>
          </cell>
          <cell r="R1566">
            <v>0</v>
          </cell>
          <cell r="X1566">
            <v>0</v>
          </cell>
          <cell r="Y1566">
            <v>0</v>
          </cell>
          <cell r="Z1566">
            <v>0</v>
          </cell>
        </row>
        <row r="1569">
          <cell r="L1569">
            <v>0</v>
          </cell>
        </row>
        <row r="1570">
          <cell r="L1570">
            <v>0</v>
          </cell>
        </row>
        <row r="1571">
          <cell r="L1571">
            <v>0</v>
          </cell>
        </row>
        <row r="1572">
          <cell r="L1572">
            <v>0</v>
          </cell>
        </row>
        <row r="1573">
          <cell r="L1573">
            <v>0</v>
          </cell>
        </row>
        <row r="1574">
          <cell r="L1574">
            <v>0</v>
          </cell>
        </row>
        <row r="1575">
          <cell r="L1575">
            <v>0</v>
          </cell>
        </row>
        <row r="1576">
          <cell r="L1576">
            <v>0</v>
          </cell>
        </row>
        <row r="1577">
          <cell r="L1577">
            <v>0</v>
          </cell>
        </row>
        <row r="1578">
          <cell r="L1578">
            <v>0</v>
          </cell>
        </row>
        <row r="1579">
          <cell r="L1579">
            <v>0</v>
          </cell>
        </row>
        <row r="1580">
          <cell r="L1580">
            <v>0</v>
          </cell>
        </row>
        <row r="1581">
          <cell r="L1581">
            <v>0</v>
          </cell>
        </row>
        <row r="1582">
          <cell r="L1582">
            <v>0</v>
          </cell>
        </row>
        <row r="1583">
          <cell r="L1583">
            <v>0</v>
          </cell>
        </row>
        <row r="1584">
          <cell r="L1584">
            <v>0</v>
          </cell>
        </row>
        <row r="1585">
          <cell r="L1585">
            <v>0</v>
          </cell>
        </row>
        <row r="1587">
          <cell r="L1587">
            <v>0</v>
          </cell>
        </row>
        <row r="1588">
          <cell r="L1588">
            <v>0</v>
          </cell>
        </row>
        <row r="1589">
          <cell r="L1589">
            <v>0</v>
          </cell>
        </row>
        <row r="1590">
          <cell r="L1590">
            <v>0</v>
          </cell>
        </row>
        <row r="1591">
          <cell r="L1591">
            <v>0</v>
          </cell>
        </row>
        <row r="1592">
          <cell r="L1592">
            <v>0</v>
          </cell>
        </row>
        <row r="1593">
          <cell r="L1593">
            <v>0</v>
          </cell>
        </row>
        <row r="1594">
          <cell r="L1594">
            <v>0</v>
          </cell>
        </row>
        <row r="1595">
          <cell r="L1595">
            <v>0</v>
          </cell>
        </row>
        <row r="1596">
          <cell r="L1596">
            <v>0</v>
          </cell>
        </row>
        <row r="1597">
          <cell r="L1597">
            <v>0</v>
          </cell>
        </row>
        <row r="1598">
          <cell r="L1598">
            <v>0</v>
          </cell>
        </row>
        <row r="1599">
          <cell r="L1599">
            <v>0</v>
          </cell>
        </row>
        <row r="1600">
          <cell r="L1600">
            <v>0</v>
          </cell>
        </row>
        <row r="1601">
          <cell r="L1601">
            <v>0</v>
          </cell>
        </row>
        <row r="1602">
          <cell r="L1602">
            <v>0</v>
          </cell>
        </row>
        <row r="1603">
          <cell r="L1603">
            <v>0</v>
          </cell>
        </row>
        <row r="1604">
          <cell r="L1604">
            <v>0</v>
          </cell>
        </row>
        <row r="1607">
          <cell r="L1607">
            <v>0</v>
          </cell>
        </row>
        <row r="1608">
          <cell r="L1608">
            <v>0</v>
          </cell>
        </row>
        <row r="1609">
          <cell r="L1609">
            <v>0</v>
          </cell>
        </row>
        <row r="1610">
          <cell r="L1610">
            <v>0</v>
          </cell>
        </row>
        <row r="1611">
          <cell r="L1611">
            <v>0</v>
          </cell>
        </row>
        <row r="1612">
          <cell r="L1612">
            <v>0</v>
          </cell>
        </row>
        <row r="1613">
          <cell r="L1613">
            <v>0</v>
          </cell>
        </row>
        <row r="1614">
          <cell r="L1614">
            <v>0</v>
          </cell>
        </row>
        <row r="1615">
          <cell r="L1615">
            <v>0</v>
          </cell>
        </row>
        <row r="1616">
          <cell r="L1616">
            <v>0</v>
          </cell>
        </row>
        <row r="1617">
          <cell r="L1617">
            <v>0</v>
          </cell>
        </row>
        <row r="1618">
          <cell r="L1618">
            <v>0</v>
          </cell>
        </row>
        <row r="1619">
          <cell r="L1619">
            <v>0</v>
          </cell>
        </row>
        <row r="1620">
          <cell r="L1620">
            <v>0</v>
          </cell>
        </row>
        <row r="1621">
          <cell r="L1621">
            <v>0</v>
          </cell>
        </row>
        <row r="1622">
          <cell r="L1622">
            <v>0</v>
          </cell>
        </row>
        <row r="1623">
          <cell r="L1623">
            <v>0</v>
          </cell>
        </row>
        <row r="1624">
          <cell r="L1624">
            <v>0</v>
          </cell>
        </row>
        <row r="1627">
          <cell r="L1627">
            <v>0</v>
          </cell>
        </row>
        <row r="1628">
          <cell r="L1628">
            <v>0</v>
          </cell>
        </row>
        <row r="1629">
          <cell r="L1629">
            <v>0</v>
          </cell>
        </row>
        <row r="1630">
          <cell r="L1630">
            <v>0</v>
          </cell>
        </row>
        <row r="1631">
          <cell r="L1631">
            <v>0</v>
          </cell>
        </row>
        <row r="1632">
          <cell r="L1632">
            <v>0</v>
          </cell>
        </row>
        <row r="1633">
          <cell r="L1633">
            <v>0</v>
          </cell>
        </row>
        <row r="1634">
          <cell r="L1634">
            <v>0</v>
          </cell>
        </row>
        <row r="1635">
          <cell r="L1635">
            <v>0</v>
          </cell>
        </row>
        <row r="1636">
          <cell r="L1636">
            <v>0</v>
          </cell>
        </row>
        <row r="1637">
          <cell r="L1637">
            <v>0</v>
          </cell>
        </row>
        <row r="1638">
          <cell r="L1638">
            <v>0</v>
          </cell>
        </row>
        <row r="1639">
          <cell r="L1639">
            <v>0</v>
          </cell>
        </row>
        <row r="1640">
          <cell r="L1640">
            <v>0</v>
          </cell>
        </row>
        <row r="1641">
          <cell r="L1641">
            <v>0</v>
          </cell>
        </row>
        <row r="1642">
          <cell r="L1642">
            <v>0</v>
          </cell>
        </row>
        <row r="1643">
          <cell r="L1643">
            <v>0</v>
          </cell>
        </row>
        <row r="1644">
          <cell r="L1644">
            <v>0</v>
          </cell>
        </row>
        <row r="1645">
          <cell r="L1645">
            <v>0</v>
          </cell>
        </row>
        <row r="1646">
          <cell r="L1646">
            <v>0</v>
          </cell>
        </row>
        <row r="1647">
          <cell r="A1647">
            <v>1673</v>
          </cell>
          <cell r="B1647" t="str">
            <v>124599</v>
          </cell>
          <cell r="C1647" t="str">
            <v>Held-to-maturity investments</v>
          </cell>
          <cell r="D1647">
            <v>0</v>
          </cell>
          <cell r="E1647">
            <v>0</v>
          </cell>
          <cell r="F1647">
            <v>0</v>
          </cell>
          <cell r="L1647">
            <v>0</v>
          </cell>
          <cell r="M1647">
            <v>0</v>
          </cell>
          <cell r="N1647">
            <v>0</v>
          </cell>
          <cell r="P1647">
            <v>0</v>
          </cell>
          <cell r="Q1647">
            <v>0</v>
          </cell>
          <cell r="R1647">
            <v>0</v>
          </cell>
          <cell r="X1647">
            <v>0</v>
          </cell>
          <cell r="Y1647">
            <v>0</v>
          </cell>
          <cell r="Z1647">
            <v>0</v>
          </cell>
        </row>
        <row r="1651">
          <cell r="L1651">
            <v>0</v>
          </cell>
        </row>
        <row r="1652">
          <cell r="L1652">
            <v>0</v>
          </cell>
        </row>
        <row r="1653">
          <cell r="L1653">
            <v>0</v>
          </cell>
        </row>
        <row r="1654">
          <cell r="L1654">
            <v>0</v>
          </cell>
        </row>
        <row r="1655">
          <cell r="L1655">
            <v>0</v>
          </cell>
        </row>
        <row r="1656">
          <cell r="L1656">
            <v>0</v>
          </cell>
        </row>
        <row r="1657">
          <cell r="L1657">
            <v>0</v>
          </cell>
        </row>
        <row r="1658">
          <cell r="L1658">
            <v>0</v>
          </cell>
        </row>
        <row r="1659">
          <cell r="L1659">
            <v>0</v>
          </cell>
        </row>
        <row r="1660">
          <cell r="L1660">
            <v>0</v>
          </cell>
        </row>
        <row r="1661">
          <cell r="L1661">
            <v>0</v>
          </cell>
        </row>
        <row r="1662">
          <cell r="L1662">
            <v>0</v>
          </cell>
        </row>
        <row r="1663">
          <cell r="L1663">
            <v>0</v>
          </cell>
        </row>
        <row r="1664">
          <cell r="L1664">
            <v>0</v>
          </cell>
        </row>
        <row r="1665">
          <cell r="L1665">
            <v>0</v>
          </cell>
        </row>
        <row r="1666">
          <cell r="L1666">
            <v>0</v>
          </cell>
        </row>
        <row r="1667">
          <cell r="L1667">
            <v>0</v>
          </cell>
        </row>
        <row r="1668">
          <cell r="L1668">
            <v>0</v>
          </cell>
        </row>
        <row r="1669">
          <cell r="L1669">
            <v>0</v>
          </cell>
        </row>
        <row r="1670">
          <cell r="L1670">
            <v>0</v>
          </cell>
        </row>
        <row r="1673">
          <cell r="L1673">
            <v>0</v>
          </cell>
        </row>
        <row r="1674">
          <cell r="L1674">
            <v>27827</v>
          </cell>
        </row>
        <row r="1675">
          <cell r="L1675">
            <v>0</v>
          </cell>
        </row>
        <row r="1676">
          <cell r="L1676">
            <v>0</v>
          </cell>
        </row>
        <row r="1677">
          <cell r="L1677">
            <v>27</v>
          </cell>
        </row>
        <row r="1678">
          <cell r="L1678">
            <v>594810</v>
          </cell>
        </row>
        <row r="1679">
          <cell r="L1679">
            <v>0</v>
          </cell>
        </row>
        <row r="1680">
          <cell r="L1680">
            <v>-594810</v>
          </cell>
        </row>
        <row r="1681">
          <cell r="L1681">
            <v>0</v>
          </cell>
        </row>
        <row r="1682">
          <cell r="L1682">
            <v>0</v>
          </cell>
        </row>
        <row r="1683">
          <cell r="L1683">
            <v>392</v>
          </cell>
        </row>
        <row r="1684">
          <cell r="L1684">
            <v>0</v>
          </cell>
        </row>
        <row r="1685">
          <cell r="L1685">
            <v>28246</v>
          </cell>
        </row>
        <row r="1686">
          <cell r="L1686">
            <v>0</v>
          </cell>
        </row>
        <row r="1687">
          <cell r="L1687">
            <v>0</v>
          </cell>
        </row>
        <row r="1688">
          <cell r="L1688">
            <v>-400</v>
          </cell>
        </row>
        <row r="1689">
          <cell r="L1689">
            <v>0</v>
          </cell>
        </row>
        <row r="1690">
          <cell r="L1690">
            <v>0</v>
          </cell>
        </row>
        <row r="1691">
          <cell r="L1691">
            <v>-400</v>
          </cell>
        </row>
        <row r="1692">
          <cell r="L1692">
            <v>27846</v>
          </cell>
        </row>
        <row r="1695">
          <cell r="L1695">
            <v>0</v>
          </cell>
        </row>
        <row r="1696">
          <cell r="L1696">
            <v>0</v>
          </cell>
        </row>
        <row r="1697">
          <cell r="L1697">
            <v>0</v>
          </cell>
        </row>
        <row r="1698">
          <cell r="L1698">
            <v>0</v>
          </cell>
        </row>
        <row r="1699">
          <cell r="L1699">
            <v>0</v>
          </cell>
        </row>
        <row r="1700">
          <cell r="L1700">
            <v>0</v>
          </cell>
        </row>
        <row r="1701">
          <cell r="L1701">
            <v>0</v>
          </cell>
        </row>
        <row r="1702">
          <cell r="L1702">
            <v>0</v>
          </cell>
        </row>
        <row r="1703">
          <cell r="L1703">
            <v>0</v>
          </cell>
        </row>
        <row r="1704">
          <cell r="L1704">
            <v>0</v>
          </cell>
        </row>
        <row r="1705">
          <cell r="L1705">
            <v>0</v>
          </cell>
        </row>
        <row r="1706">
          <cell r="L1706">
            <v>0</v>
          </cell>
        </row>
        <row r="1707">
          <cell r="L1707">
            <v>0</v>
          </cell>
        </row>
        <row r="1708">
          <cell r="L1708">
            <v>0</v>
          </cell>
        </row>
        <row r="1709">
          <cell r="L1709">
            <v>0</v>
          </cell>
        </row>
        <row r="1710">
          <cell r="L1710">
            <v>0</v>
          </cell>
        </row>
        <row r="1711">
          <cell r="L1711">
            <v>0</v>
          </cell>
        </row>
        <row r="1712">
          <cell r="L1712">
            <v>0</v>
          </cell>
        </row>
        <row r="1713">
          <cell r="L1713">
            <v>0</v>
          </cell>
        </row>
        <row r="1714">
          <cell r="L1714">
            <v>0</v>
          </cell>
        </row>
        <row r="1715">
          <cell r="A1715">
            <v>1741</v>
          </cell>
          <cell r="B1715" t="str">
            <v>133599</v>
          </cell>
          <cell r="C1715" t="str">
            <v>Available-for-sale financial assets</v>
          </cell>
          <cell r="D1715">
            <v>27846</v>
          </cell>
          <cell r="E1715">
            <v>27274</v>
          </cell>
          <cell r="F1715">
            <v>27428</v>
          </cell>
          <cell r="L1715">
            <v>27846</v>
          </cell>
          <cell r="M1715">
            <v>27274</v>
          </cell>
          <cell r="N1715">
            <v>27428</v>
          </cell>
          <cell r="P1715">
            <v>433</v>
          </cell>
          <cell r="Q1715">
            <v>491</v>
          </cell>
          <cell r="R1715">
            <v>377</v>
          </cell>
          <cell r="X1715">
            <v>433</v>
          </cell>
          <cell r="Y1715">
            <v>491</v>
          </cell>
          <cell r="Z1715">
            <v>377</v>
          </cell>
        </row>
        <row r="1719">
          <cell r="L1719">
            <v>0</v>
          </cell>
        </row>
        <row r="1720">
          <cell r="L1720">
            <v>0</v>
          </cell>
        </row>
        <row r="1721">
          <cell r="L1721">
            <v>0</v>
          </cell>
        </row>
        <row r="1722">
          <cell r="L1722">
            <v>0</v>
          </cell>
        </row>
        <row r="1723">
          <cell r="L1723">
            <v>0</v>
          </cell>
        </row>
        <row r="1724">
          <cell r="L1724">
            <v>0</v>
          </cell>
        </row>
        <row r="1725">
          <cell r="L1725">
            <v>0</v>
          </cell>
        </row>
        <row r="1726">
          <cell r="L1726">
            <v>0</v>
          </cell>
        </row>
        <row r="1727">
          <cell r="L1727">
            <v>0</v>
          </cell>
        </row>
        <row r="1728">
          <cell r="L1728">
            <v>0</v>
          </cell>
        </row>
        <row r="1729">
          <cell r="L1729">
            <v>0</v>
          </cell>
        </row>
        <row r="1730">
          <cell r="L1730">
            <v>0</v>
          </cell>
        </row>
        <row r="1731">
          <cell r="L1731">
            <v>0</v>
          </cell>
        </row>
        <row r="1732">
          <cell r="L1732">
            <v>0</v>
          </cell>
        </row>
        <row r="1733">
          <cell r="L1733">
            <v>0</v>
          </cell>
        </row>
        <row r="1734">
          <cell r="L1734">
            <v>0</v>
          </cell>
        </row>
        <row r="1735">
          <cell r="L1735">
            <v>0</v>
          </cell>
        </row>
        <row r="1736">
          <cell r="L1736">
            <v>0</v>
          </cell>
        </row>
        <row r="1737">
          <cell r="A1737">
            <v>1763</v>
          </cell>
          <cell r="B1737" t="str">
            <v>139599</v>
          </cell>
          <cell r="C1737" t="str">
            <v>Derivative financial instruments</v>
          </cell>
          <cell r="D1737">
            <v>0</v>
          </cell>
          <cell r="E1737">
            <v>0</v>
          </cell>
          <cell r="F1737">
            <v>0</v>
          </cell>
          <cell r="L1737">
            <v>0</v>
          </cell>
          <cell r="M1737">
            <v>0</v>
          </cell>
          <cell r="N1737">
            <v>0</v>
          </cell>
          <cell r="P1737">
            <v>0</v>
          </cell>
          <cell r="Q1737">
            <v>0</v>
          </cell>
          <cell r="R1737">
            <v>0</v>
          </cell>
          <cell r="X1737">
            <v>0</v>
          </cell>
          <cell r="Y1737">
            <v>0</v>
          </cell>
          <cell r="Z1737">
            <v>0</v>
          </cell>
        </row>
        <row r="1740">
          <cell r="L1740">
            <v>0</v>
          </cell>
        </row>
        <row r="1741">
          <cell r="L1741">
            <v>0</v>
          </cell>
        </row>
        <row r="1742">
          <cell r="A1742">
            <v>1768</v>
          </cell>
          <cell r="B1742" t="str">
            <v>140599</v>
          </cell>
          <cell r="C1742" t="str">
            <v>Other financial assets at fair value through profit and loss</v>
          </cell>
          <cell r="D1742">
            <v>0</v>
          </cell>
          <cell r="E1742">
            <v>0</v>
          </cell>
          <cell r="F1742">
            <v>0</v>
          </cell>
          <cell r="L1742">
            <v>0</v>
          </cell>
          <cell r="M1742">
            <v>0</v>
          </cell>
          <cell r="N1742">
            <v>0</v>
          </cell>
          <cell r="P1742">
            <v>0</v>
          </cell>
          <cell r="Q1742">
            <v>0</v>
          </cell>
          <cell r="R1742">
            <v>0</v>
          </cell>
          <cell r="X1742">
            <v>0</v>
          </cell>
          <cell r="Y1742">
            <v>0</v>
          </cell>
          <cell r="Z1742">
            <v>0</v>
          </cell>
        </row>
        <row r="1746">
          <cell r="L1746">
            <v>0</v>
          </cell>
        </row>
        <row r="1747">
          <cell r="L1747">
            <v>0</v>
          </cell>
        </row>
        <row r="1748">
          <cell r="L1748">
            <v>0</v>
          </cell>
        </row>
        <row r="1749">
          <cell r="L1749">
            <v>0</v>
          </cell>
        </row>
        <row r="1750">
          <cell r="L1750">
            <v>0</v>
          </cell>
        </row>
        <row r="1751">
          <cell r="L1751">
            <v>0</v>
          </cell>
        </row>
        <row r="1752">
          <cell r="L1752">
            <v>0</v>
          </cell>
        </row>
        <row r="1755">
          <cell r="L1755">
            <v>0</v>
          </cell>
        </row>
        <row r="1756">
          <cell r="L1756">
            <v>0</v>
          </cell>
        </row>
        <row r="1757">
          <cell r="L1757">
            <v>0</v>
          </cell>
        </row>
        <row r="1758">
          <cell r="L1758">
            <v>0</v>
          </cell>
        </row>
        <row r="1759">
          <cell r="L1759">
            <v>0</v>
          </cell>
        </row>
        <row r="1760">
          <cell r="L1760">
            <v>0</v>
          </cell>
        </row>
        <row r="1763">
          <cell r="L1763">
            <v>42896</v>
          </cell>
        </row>
        <row r="1764">
          <cell r="L1764">
            <v>0</v>
          </cell>
        </row>
        <row r="1765">
          <cell r="A1765">
            <v>1791</v>
          </cell>
          <cell r="B1765" t="str">
            <v>143050</v>
          </cell>
          <cell r="C1765" t="str">
            <v>Non-current loan receivables</v>
          </cell>
          <cell r="D1765">
            <v>150000</v>
          </cell>
          <cell r="E1765">
            <v>794</v>
          </cell>
          <cell r="L1765">
            <v>150000</v>
          </cell>
          <cell r="M1765">
            <v>794</v>
          </cell>
          <cell r="N1765">
            <v>0</v>
          </cell>
          <cell r="P1765">
            <v>2334</v>
          </cell>
          <cell r="Q1765">
            <v>14</v>
          </cell>
          <cell r="X1765">
            <v>2334</v>
          </cell>
          <cell r="Y1765">
            <v>14</v>
          </cell>
          <cell r="Z1765">
            <v>0</v>
          </cell>
        </row>
        <row r="1766">
          <cell r="A1766">
            <v>1792</v>
          </cell>
          <cell r="B1766" t="str">
            <v>143100</v>
          </cell>
          <cell r="C1766" t="str">
            <v>Non-current loan receivables, related parties</v>
          </cell>
          <cell r="L1766">
            <v>0</v>
          </cell>
          <cell r="M1766">
            <v>0</v>
          </cell>
          <cell r="N1766">
            <v>0</v>
          </cell>
          <cell r="X1766">
            <v>0</v>
          </cell>
          <cell r="Y1766">
            <v>0</v>
          </cell>
          <cell r="Z1766">
            <v>0</v>
          </cell>
        </row>
        <row r="1767">
          <cell r="L1767">
            <v>983</v>
          </cell>
        </row>
        <row r="1768">
          <cell r="L1768">
            <v>0</v>
          </cell>
        </row>
        <row r="1769">
          <cell r="L1769">
            <v>0</v>
          </cell>
        </row>
        <row r="1770">
          <cell r="L1770">
            <v>193879</v>
          </cell>
        </row>
        <row r="1773">
          <cell r="L1773">
            <v>250161</v>
          </cell>
        </row>
        <row r="1774">
          <cell r="L1774">
            <v>0</v>
          </cell>
        </row>
        <row r="1775">
          <cell r="L1775">
            <v>0</v>
          </cell>
        </row>
        <row r="1776">
          <cell r="A1776">
            <v>1802</v>
          </cell>
          <cell r="B1776" t="str">
            <v>144160</v>
          </cell>
          <cell r="C1776" t="str">
            <v>Restricted cahs, non-current</v>
          </cell>
          <cell r="E1776">
            <v>11690</v>
          </cell>
          <cell r="L1776">
            <v>0</v>
          </cell>
          <cell r="M1776">
            <v>11690</v>
          </cell>
          <cell r="N1776">
            <v>0</v>
          </cell>
          <cell r="Q1776">
            <v>211</v>
          </cell>
          <cell r="X1776">
            <v>0</v>
          </cell>
          <cell r="Y1776">
            <v>211</v>
          </cell>
          <cell r="Z1776">
            <v>0</v>
          </cell>
        </row>
        <row r="1777">
          <cell r="L1777">
            <v>0</v>
          </cell>
        </row>
        <row r="1778">
          <cell r="L1778">
            <v>0</v>
          </cell>
        </row>
        <row r="1779">
          <cell r="L1779">
            <v>0</v>
          </cell>
        </row>
        <row r="1780">
          <cell r="L1780">
            <v>250161</v>
          </cell>
        </row>
        <row r="1781">
          <cell r="A1781">
            <v>1807</v>
          </cell>
          <cell r="B1781" t="str">
            <v>144599</v>
          </cell>
          <cell r="C1781" t="str">
            <v>Non-current trade and other receivables</v>
          </cell>
          <cell r="D1781">
            <v>444040</v>
          </cell>
          <cell r="E1781">
            <v>270004</v>
          </cell>
          <cell r="F1781">
            <v>316800</v>
          </cell>
          <cell r="L1781">
            <v>444040</v>
          </cell>
          <cell r="M1781">
            <v>270004</v>
          </cell>
          <cell r="N1781">
            <v>316800</v>
          </cell>
          <cell r="P1781">
            <v>6910</v>
          </cell>
          <cell r="Q1781">
            <v>4863</v>
          </cell>
          <cell r="R1781">
            <v>4347</v>
          </cell>
          <cell r="X1781">
            <v>6910</v>
          </cell>
          <cell r="Y1781">
            <v>4863</v>
          </cell>
          <cell r="Z1781">
            <v>4347</v>
          </cell>
        </row>
        <row r="1784">
          <cell r="L1784">
            <v>0</v>
          </cell>
        </row>
        <row r="1785">
          <cell r="L1785">
            <v>0</v>
          </cell>
        </row>
        <row r="1788">
          <cell r="L1788">
            <v>0</v>
          </cell>
        </row>
        <row r="1789">
          <cell r="L1789">
            <v>11311744</v>
          </cell>
        </row>
        <row r="1790">
          <cell r="L1790">
            <v>-2962</v>
          </cell>
        </row>
        <row r="1791">
          <cell r="L1791">
            <v>-79309</v>
          </cell>
        </row>
        <row r="1792">
          <cell r="L1792">
            <v>-2004957</v>
          </cell>
        </row>
        <row r="1793">
          <cell r="L1793">
            <v>0</v>
          </cell>
        </row>
        <row r="1794">
          <cell r="L1794">
            <v>0</v>
          </cell>
        </row>
        <row r="1795">
          <cell r="L1795">
            <v>0</v>
          </cell>
        </row>
        <row r="1796">
          <cell r="L1796">
            <v>0</v>
          </cell>
        </row>
        <row r="1797">
          <cell r="L1797">
            <v>0</v>
          </cell>
        </row>
        <row r="1798">
          <cell r="L1798">
            <v>0</v>
          </cell>
        </row>
        <row r="1799">
          <cell r="L1799">
            <v>0</v>
          </cell>
        </row>
        <row r="1800">
          <cell r="L1800">
            <v>0</v>
          </cell>
        </row>
        <row r="1801">
          <cell r="L1801">
            <v>0</v>
          </cell>
        </row>
        <row r="1802">
          <cell r="L1802">
            <v>0</v>
          </cell>
        </row>
        <row r="1803">
          <cell r="L1803">
            <v>-6376633</v>
          </cell>
        </row>
        <row r="1804">
          <cell r="L1804">
            <v>0</v>
          </cell>
        </row>
        <row r="1805">
          <cell r="L1805">
            <v>0</v>
          </cell>
        </row>
        <row r="1806">
          <cell r="A1806">
            <v>1832</v>
          </cell>
          <cell r="B1806" t="str">
            <v>148599</v>
          </cell>
          <cell r="C1806" t="str">
            <v>Deferred tax asset</v>
          </cell>
          <cell r="D1806">
            <v>2847883</v>
          </cell>
          <cell r="E1806">
            <v>2463986</v>
          </cell>
          <cell r="F1806">
            <v>2277273</v>
          </cell>
          <cell r="L1806">
            <v>2847883</v>
          </cell>
          <cell r="M1806">
            <v>2463986</v>
          </cell>
          <cell r="N1806">
            <v>2277273</v>
          </cell>
          <cell r="P1806">
            <v>44320</v>
          </cell>
          <cell r="Q1806">
            <v>44376</v>
          </cell>
          <cell r="R1806">
            <v>31246</v>
          </cell>
          <cell r="X1806">
            <v>44320</v>
          </cell>
          <cell r="Y1806">
            <v>44376</v>
          </cell>
          <cell r="Z1806">
            <v>31246</v>
          </cell>
        </row>
        <row r="1807">
          <cell r="L1807">
            <v>38113953</v>
          </cell>
        </row>
        <row r="1811">
          <cell r="L1811">
            <v>3180138</v>
          </cell>
        </row>
        <row r="1812">
          <cell r="L1812">
            <v>1208459</v>
          </cell>
        </row>
        <row r="1813">
          <cell r="L1813">
            <v>84587952</v>
          </cell>
        </row>
        <row r="1814">
          <cell r="L1814">
            <v>1929207</v>
          </cell>
        </row>
        <row r="1815">
          <cell r="L1815">
            <v>1211436</v>
          </cell>
        </row>
        <row r="1816">
          <cell r="L1816">
            <v>6912418</v>
          </cell>
        </row>
        <row r="1817">
          <cell r="L1817">
            <v>362237</v>
          </cell>
        </row>
        <row r="1818">
          <cell r="L1818">
            <v>0</v>
          </cell>
        </row>
        <row r="1819">
          <cell r="L1819">
            <v>-13949</v>
          </cell>
        </row>
        <row r="1820">
          <cell r="L1820">
            <v>-267408</v>
          </cell>
        </row>
        <row r="1821">
          <cell r="L1821">
            <v>-57</v>
          </cell>
        </row>
        <row r="1822">
          <cell r="L1822">
            <v>22129246</v>
          </cell>
        </row>
        <row r="1823">
          <cell r="L1823">
            <v>0</v>
          </cell>
        </row>
        <row r="1824">
          <cell r="L1824">
            <v>34416</v>
          </cell>
        </row>
        <row r="1825">
          <cell r="L1825">
            <v>2575</v>
          </cell>
        </row>
        <row r="1826">
          <cell r="L1826">
            <v>0</v>
          </cell>
        </row>
        <row r="1827">
          <cell r="L1827">
            <v>20028123</v>
          </cell>
        </row>
        <row r="1828">
          <cell r="L1828">
            <v>2303976</v>
          </cell>
        </row>
        <row r="1829">
          <cell r="A1829">
            <v>1855</v>
          </cell>
          <cell r="B1829" t="str">
            <v>152599</v>
          </cell>
          <cell r="C1829" t="str">
            <v>Inventories</v>
          </cell>
          <cell r="D1829">
            <v>143608769</v>
          </cell>
          <cell r="E1829">
            <v>120469244</v>
          </cell>
          <cell r="F1829">
            <v>121270141</v>
          </cell>
          <cell r="L1829">
            <v>143608769</v>
          </cell>
          <cell r="M1829">
            <v>120469244</v>
          </cell>
          <cell r="N1829">
            <v>121270141</v>
          </cell>
          <cell r="P1829">
            <v>2234895</v>
          </cell>
          <cell r="Q1829">
            <v>2169678</v>
          </cell>
          <cell r="R1829">
            <v>1663907</v>
          </cell>
          <cell r="X1829">
            <v>2234895</v>
          </cell>
          <cell r="Y1829">
            <v>2169678</v>
          </cell>
          <cell r="Z1829">
            <v>1663907</v>
          </cell>
        </row>
        <row r="1833">
          <cell r="L1833">
            <v>0</v>
          </cell>
        </row>
        <row r="1834">
          <cell r="L1834">
            <v>0</v>
          </cell>
        </row>
        <row r="1835">
          <cell r="L1835">
            <v>0</v>
          </cell>
        </row>
        <row r="1836">
          <cell r="L1836">
            <v>0</v>
          </cell>
        </row>
        <row r="1837">
          <cell r="L1837">
            <v>0</v>
          </cell>
        </row>
        <row r="1838">
          <cell r="L1838">
            <v>0</v>
          </cell>
        </row>
        <row r="1839">
          <cell r="L1839">
            <v>0</v>
          </cell>
        </row>
        <row r="1840">
          <cell r="L1840">
            <v>0</v>
          </cell>
        </row>
        <row r="1841">
          <cell r="L1841">
            <v>0</v>
          </cell>
        </row>
        <row r="1842">
          <cell r="L1842">
            <v>0</v>
          </cell>
        </row>
        <row r="1843">
          <cell r="L1843">
            <v>0</v>
          </cell>
        </row>
        <row r="1844">
          <cell r="L1844">
            <v>0</v>
          </cell>
        </row>
        <row r="1845">
          <cell r="L1845">
            <v>0</v>
          </cell>
        </row>
        <row r="1848">
          <cell r="L1848">
            <v>0</v>
          </cell>
        </row>
        <row r="1849">
          <cell r="L1849">
            <v>0</v>
          </cell>
        </row>
        <row r="1850">
          <cell r="L1850">
            <v>0</v>
          </cell>
        </row>
        <row r="1851">
          <cell r="L1851">
            <v>0</v>
          </cell>
        </row>
        <row r="1852">
          <cell r="L1852">
            <v>0</v>
          </cell>
        </row>
        <row r="1853">
          <cell r="L1853">
            <v>0</v>
          </cell>
        </row>
        <row r="1854">
          <cell r="L1854">
            <v>0</v>
          </cell>
        </row>
        <row r="1855">
          <cell r="L1855">
            <v>0</v>
          </cell>
        </row>
        <row r="1856">
          <cell r="L1856">
            <v>0</v>
          </cell>
        </row>
        <row r="1859">
          <cell r="L1859">
            <v>2960809</v>
          </cell>
        </row>
        <row r="1860">
          <cell r="L1860">
            <v>-278466</v>
          </cell>
        </row>
        <row r="1861">
          <cell r="L1861">
            <v>-346663</v>
          </cell>
        </row>
        <row r="1862">
          <cell r="L1862">
            <v>-382237</v>
          </cell>
        </row>
        <row r="1863">
          <cell r="L1863">
            <v>10210</v>
          </cell>
        </row>
        <row r="1864">
          <cell r="L1864">
            <v>151050</v>
          </cell>
        </row>
        <row r="1865">
          <cell r="A1865">
            <v>1891</v>
          </cell>
          <cell r="B1865" t="str">
            <v>157700</v>
          </cell>
          <cell r="C1865" t="str">
            <v>Loan receivables</v>
          </cell>
          <cell r="D1865">
            <v>661258</v>
          </cell>
          <cell r="E1865">
            <v>22109</v>
          </cell>
          <cell r="F1865">
            <v>85814</v>
          </cell>
          <cell r="L1865">
            <v>661258</v>
          </cell>
          <cell r="M1865">
            <v>22109</v>
          </cell>
          <cell r="N1865">
            <v>85814</v>
          </cell>
          <cell r="P1865">
            <v>10291</v>
          </cell>
          <cell r="Q1865">
            <v>398</v>
          </cell>
          <cell r="R1865">
            <v>1177</v>
          </cell>
          <cell r="X1865">
            <v>10291</v>
          </cell>
          <cell r="Y1865">
            <v>398</v>
          </cell>
          <cell r="Z1865">
            <v>1177</v>
          </cell>
        </row>
        <row r="1866">
          <cell r="A1866">
            <v>1892</v>
          </cell>
          <cell r="B1866" t="str">
            <v>157800</v>
          </cell>
          <cell r="C1866" t="str">
            <v>Loan receivables from related parties</v>
          </cell>
          <cell r="D1866">
            <v>-601</v>
          </cell>
          <cell r="E1866">
            <v>-935</v>
          </cell>
          <cell r="F1866">
            <v>-644</v>
          </cell>
          <cell r="L1866">
            <v>-601</v>
          </cell>
          <cell r="M1866">
            <v>-935</v>
          </cell>
          <cell r="N1866">
            <v>-644</v>
          </cell>
          <cell r="P1866">
            <v>-9</v>
          </cell>
          <cell r="Q1866">
            <v>-17</v>
          </cell>
          <cell r="R1866">
            <v>-9</v>
          </cell>
          <cell r="X1866">
            <v>-9</v>
          </cell>
          <cell r="Y1866">
            <v>-17</v>
          </cell>
          <cell r="Z1866">
            <v>-9</v>
          </cell>
        </row>
        <row r="1867">
          <cell r="L1867">
            <v>770434</v>
          </cell>
        </row>
        <row r="1868">
          <cell r="L1868">
            <v>0</v>
          </cell>
        </row>
        <row r="1869">
          <cell r="L1869">
            <v>0</v>
          </cell>
        </row>
        <row r="1870">
          <cell r="L1870">
            <v>3545794</v>
          </cell>
        </row>
        <row r="1873">
          <cell r="L1873">
            <v>0</v>
          </cell>
        </row>
        <row r="1874">
          <cell r="L1874">
            <v>0</v>
          </cell>
        </row>
        <row r="1875">
          <cell r="L1875">
            <v>817722</v>
          </cell>
        </row>
        <row r="1876">
          <cell r="L1876">
            <v>1102106</v>
          </cell>
        </row>
        <row r="1877">
          <cell r="L1877">
            <v>0</v>
          </cell>
        </row>
        <row r="1878">
          <cell r="L1878">
            <v>1479776</v>
          </cell>
        </row>
        <row r="1879">
          <cell r="L1879">
            <v>17960</v>
          </cell>
        </row>
        <row r="1880">
          <cell r="L1880">
            <v>17803</v>
          </cell>
        </row>
        <row r="1881">
          <cell r="L1881">
            <v>365111</v>
          </cell>
        </row>
        <row r="1882">
          <cell r="L1882">
            <v>0</v>
          </cell>
        </row>
        <row r="1883">
          <cell r="L1883">
            <v>10781786</v>
          </cell>
        </row>
        <row r="1884">
          <cell r="L1884">
            <v>0</v>
          </cell>
        </row>
        <row r="1885">
          <cell r="L1885">
            <v>0</v>
          </cell>
        </row>
        <row r="1886">
          <cell r="L1886">
            <v>0</v>
          </cell>
        </row>
        <row r="1887">
          <cell r="L1887">
            <v>1244300</v>
          </cell>
        </row>
        <row r="1888">
          <cell r="L1888">
            <v>105653</v>
          </cell>
        </row>
        <row r="1889">
          <cell r="L1889">
            <v>15932217</v>
          </cell>
        </row>
        <row r="1890">
          <cell r="A1890">
            <v>1916</v>
          </cell>
          <cell r="B1890" t="str">
            <v>162599</v>
          </cell>
          <cell r="C1890" t="str">
            <v>Trade and other receivables</v>
          </cell>
          <cell r="D1890">
            <v>19478011</v>
          </cell>
          <cell r="E1890">
            <v>28149190</v>
          </cell>
          <cell r="F1890">
            <v>26419502</v>
          </cell>
          <cell r="L1890">
            <v>19478011</v>
          </cell>
          <cell r="M1890">
            <v>28149190</v>
          </cell>
          <cell r="N1890">
            <v>26419502</v>
          </cell>
          <cell r="P1890">
            <v>303124</v>
          </cell>
          <cell r="Q1890">
            <v>506973</v>
          </cell>
          <cell r="R1890">
            <v>362492</v>
          </cell>
          <cell r="X1890">
            <v>303124</v>
          </cell>
          <cell r="Y1890">
            <v>506959</v>
          </cell>
          <cell r="Z1890">
            <v>362491</v>
          </cell>
        </row>
        <row r="1893">
          <cell r="L1893">
            <v>123059</v>
          </cell>
        </row>
        <row r="1894">
          <cell r="A1894">
            <v>1920</v>
          </cell>
          <cell r="B1894" t="str">
            <v>164599</v>
          </cell>
          <cell r="C1894" t="str">
            <v>Income tax receivable</v>
          </cell>
          <cell r="D1894">
            <v>123059</v>
          </cell>
          <cell r="E1894">
            <v>199426</v>
          </cell>
          <cell r="F1894">
            <v>219877</v>
          </cell>
          <cell r="L1894">
            <v>123059</v>
          </cell>
          <cell r="M1894">
            <v>199426</v>
          </cell>
          <cell r="N1894">
            <v>219877</v>
          </cell>
          <cell r="P1894">
            <v>1915</v>
          </cell>
          <cell r="Q1894">
            <v>3592</v>
          </cell>
          <cell r="R1894">
            <v>3017</v>
          </cell>
          <cell r="X1894">
            <v>1915</v>
          </cell>
          <cell r="Y1894">
            <v>3592</v>
          </cell>
          <cell r="Z1894">
            <v>3017</v>
          </cell>
        </row>
        <row r="1897">
          <cell r="L1897">
            <v>0</v>
          </cell>
        </row>
        <row r="1898">
          <cell r="L1898">
            <v>0</v>
          </cell>
        </row>
        <row r="1899">
          <cell r="L1899">
            <v>0</v>
          </cell>
        </row>
        <row r="1900">
          <cell r="L1900">
            <v>0</v>
          </cell>
        </row>
        <row r="1901">
          <cell r="L1901">
            <v>0</v>
          </cell>
        </row>
        <row r="1902">
          <cell r="L1902">
            <v>0</v>
          </cell>
        </row>
        <row r="1903">
          <cell r="L1903">
            <v>0</v>
          </cell>
        </row>
        <row r="1904">
          <cell r="L1904">
            <v>0</v>
          </cell>
        </row>
        <row r="1905">
          <cell r="L1905">
            <v>0</v>
          </cell>
        </row>
        <row r="1906">
          <cell r="L1906">
            <v>0</v>
          </cell>
        </row>
        <row r="1907">
          <cell r="L1907">
            <v>0</v>
          </cell>
        </row>
        <row r="1908">
          <cell r="L1908">
            <v>0</v>
          </cell>
        </row>
        <row r="1909">
          <cell r="L1909">
            <v>0</v>
          </cell>
        </row>
        <row r="1910">
          <cell r="L1910">
            <v>0</v>
          </cell>
        </row>
        <row r="1911">
          <cell r="L1911">
            <v>0</v>
          </cell>
        </row>
        <row r="1912">
          <cell r="L1912">
            <v>0</v>
          </cell>
        </row>
        <row r="1913">
          <cell r="L1913">
            <v>0</v>
          </cell>
        </row>
        <row r="1914">
          <cell r="L1914">
            <v>0</v>
          </cell>
        </row>
        <row r="1915">
          <cell r="L1915">
            <v>0</v>
          </cell>
        </row>
        <row r="1916">
          <cell r="L1916">
            <v>0</v>
          </cell>
        </row>
        <row r="1917">
          <cell r="A1917">
            <v>1943</v>
          </cell>
          <cell r="B1917" t="str">
            <v>165599</v>
          </cell>
          <cell r="C1917" t="str">
            <v>Held-to-maturity investments, short-term</v>
          </cell>
          <cell r="D1917">
            <v>0</v>
          </cell>
          <cell r="E1917">
            <v>1318</v>
          </cell>
          <cell r="F1917">
            <v>0</v>
          </cell>
          <cell r="L1917">
            <v>0</v>
          </cell>
          <cell r="M1917">
            <v>1318</v>
          </cell>
          <cell r="N1917">
            <v>0</v>
          </cell>
          <cell r="P1917">
            <v>0</v>
          </cell>
          <cell r="Q1917">
            <v>24</v>
          </cell>
          <cell r="R1917">
            <v>0</v>
          </cell>
          <cell r="X1917">
            <v>0</v>
          </cell>
          <cell r="Y1917">
            <v>24</v>
          </cell>
          <cell r="Z1917">
            <v>0</v>
          </cell>
        </row>
        <row r="1921">
          <cell r="L1921">
            <v>0</v>
          </cell>
        </row>
        <row r="1922">
          <cell r="L1922">
            <v>0</v>
          </cell>
        </row>
        <row r="1923">
          <cell r="L1923">
            <v>0</v>
          </cell>
        </row>
        <row r="1924">
          <cell r="L1924">
            <v>0</v>
          </cell>
        </row>
        <row r="1925">
          <cell r="L1925">
            <v>0</v>
          </cell>
        </row>
        <row r="1926">
          <cell r="L1926">
            <v>0</v>
          </cell>
        </row>
        <row r="1927">
          <cell r="L1927">
            <v>0</v>
          </cell>
        </row>
        <row r="1928">
          <cell r="L1928">
            <v>0</v>
          </cell>
        </row>
        <row r="1929">
          <cell r="L1929">
            <v>0</v>
          </cell>
        </row>
        <row r="1930">
          <cell r="L1930">
            <v>0</v>
          </cell>
        </row>
        <row r="1931">
          <cell r="L1931">
            <v>0</v>
          </cell>
        </row>
        <row r="1932">
          <cell r="L1932">
            <v>0</v>
          </cell>
        </row>
        <row r="1933">
          <cell r="L1933">
            <v>0</v>
          </cell>
        </row>
        <row r="1934">
          <cell r="L1934">
            <v>0</v>
          </cell>
        </row>
        <row r="1935">
          <cell r="L1935">
            <v>0</v>
          </cell>
        </row>
        <row r="1936">
          <cell r="L1936">
            <v>0</v>
          </cell>
        </row>
        <row r="1937">
          <cell r="L1937">
            <v>0</v>
          </cell>
        </row>
        <row r="1938">
          <cell r="L1938">
            <v>0</v>
          </cell>
        </row>
        <row r="1939">
          <cell r="L1939">
            <v>0</v>
          </cell>
        </row>
        <row r="1940">
          <cell r="L1940">
            <v>0</v>
          </cell>
        </row>
        <row r="1943">
          <cell r="L1943">
            <v>0</v>
          </cell>
        </row>
        <row r="1944">
          <cell r="L1944">
            <v>0</v>
          </cell>
        </row>
        <row r="1945">
          <cell r="L1945">
            <v>0</v>
          </cell>
        </row>
        <row r="1946">
          <cell r="L1946">
            <v>0</v>
          </cell>
        </row>
        <row r="1947">
          <cell r="L1947">
            <v>0</v>
          </cell>
        </row>
        <row r="1948">
          <cell r="L1948">
            <v>0</v>
          </cell>
        </row>
        <row r="1949">
          <cell r="L1949">
            <v>0</v>
          </cell>
        </row>
        <row r="1950">
          <cell r="L1950">
            <v>0</v>
          </cell>
        </row>
        <row r="1951">
          <cell r="L1951">
            <v>0</v>
          </cell>
        </row>
        <row r="1952">
          <cell r="L1952">
            <v>0</v>
          </cell>
        </row>
        <row r="1953">
          <cell r="L1953">
            <v>0</v>
          </cell>
        </row>
        <row r="1954">
          <cell r="L1954">
            <v>0</v>
          </cell>
        </row>
        <row r="1955">
          <cell r="L1955">
            <v>0</v>
          </cell>
        </row>
        <row r="1956">
          <cell r="L1956">
            <v>0</v>
          </cell>
        </row>
        <row r="1957">
          <cell r="L1957">
            <v>0</v>
          </cell>
        </row>
        <row r="1958">
          <cell r="L1958">
            <v>0</v>
          </cell>
        </row>
        <row r="1959">
          <cell r="L1959">
            <v>0</v>
          </cell>
        </row>
        <row r="1960">
          <cell r="L1960">
            <v>0</v>
          </cell>
        </row>
        <row r="1961">
          <cell r="L1961">
            <v>0</v>
          </cell>
        </row>
        <row r="1962">
          <cell r="L1962">
            <v>0</v>
          </cell>
        </row>
        <row r="1965">
          <cell r="L1965">
            <v>0</v>
          </cell>
        </row>
        <row r="1966">
          <cell r="L1966">
            <v>0</v>
          </cell>
        </row>
        <row r="1967">
          <cell r="L1967">
            <v>0</v>
          </cell>
        </row>
        <row r="1968">
          <cell r="L1968">
            <v>0</v>
          </cell>
        </row>
        <row r="1969">
          <cell r="L1969">
            <v>0</v>
          </cell>
        </row>
        <row r="1970">
          <cell r="L1970">
            <v>0</v>
          </cell>
        </row>
        <row r="1971">
          <cell r="L1971">
            <v>0</v>
          </cell>
        </row>
        <row r="1972">
          <cell r="L1972">
            <v>0</v>
          </cell>
        </row>
        <row r="1973">
          <cell r="L1973">
            <v>0</v>
          </cell>
        </row>
        <row r="1974">
          <cell r="L1974">
            <v>0</v>
          </cell>
        </row>
        <row r="1975">
          <cell r="L1975">
            <v>0</v>
          </cell>
        </row>
        <row r="1976">
          <cell r="L1976">
            <v>0</v>
          </cell>
        </row>
        <row r="1977">
          <cell r="L1977">
            <v>0</v>
          </cell>
        </row>
        <row r="1978">
          <cell r="L1978">
            <v>0</v>
          </cell>
        </row>
        <row r="1979">
          <cell r="L1979">
            <v>0</v>
          </cell>
        </row>
        <row r="1980">
          <cell r="L1980">
            <v>0</v>
          </cell>
        </row>
        <row r="1981">
          <cell r="L1981">
            <v>0</v>
          </cell>
        </row>
        <row r="1982">
          <cell r="L1982">
            <v>0</v>
          </cell>
        </row>
        <row r="1983">
          <cell r="L1983">
            <v>0</v>
          </cell>
        </row>
        <row r="1984">
          <cell r="L1984">
            <v>0</v>
          </cell>
        </row>
        <row r="1985">
          <cell r="A1985">
            <v>2011</v>
          </cell>
          <cell r="B1985" t="str">
            <v>171599</v>
          </cell>
          <cell r="C1985" t="str">
            <v>Available-for-sale financial assets</v>
          </cell>
          <cell r="D1985">
            <v>0</v>
          </cell>
          <cell r="E1985">
            <v>0</v>
          </cell>
          <cell r="F1985">
            <v>0</v>
          </cell>
          <cell r="L1985">
            <v>0</v>
          </cell>
          <cell r="M1985">
            <v>0</v>
          </cell>
          <cell r="N1985">
            <v>0</v>
          </cell>
          <cell r="P1985">
            <v>0</v>
          </cell>
          <cell r="Q1985">
            <v>0</v>
          </cell>
          <cell r="R1985">
            <v>0</v>
          </cell>
          <cell r="X1985">
            <v>0</v>
          </cell>
          <cell r="Y1985">
            <v>0</v>
          </cell>
          <cell r="Z1985">
            <v>0</v>
          </cell>
        </row>
        <row r="1988">
          <cell r="L1988">
            <v>0</v>
          </cell>
        </row>
        <row r="1989">
          <cell r="L1989">
            <v>0</v>
          </cell>
        </row>
        <row r="1990">
          <cell r="L1990">
            <v>0</v>
          </cell>
        </row>
        <row r="1991">
          <cell r="L1991">
            <v>0</v>
          </cell>
        </row>
        <row r="1992">
          <cell r="L1992">
            <v>0</v>
          </cell>
        </row>
        <row r="1993">
          <cell r="L1993">
            <v>0</v>
          </cell>
        </row>
        <row r="1994">
          <cell r="L1994">
            <v>0</v>
          </cell>
        </row>
        <row r="1995">
          <cell r="L1995">
            <v>0</v>
          </cell>
        </row>
        <row r="1996">
          <cell r="L1996">
            <v>0</v>
          </cell>
        </row>
        <row r="1997">
          <cell r="L1997">
            <v>0</v>
          </cell>
        </row>
        <row r="1998">
          <cell r="L1998">
            <v>0</v>
          </cell>
        </row>
        <row r="1999">
          <cell r="L1999">
            <v>0</v>
          </cell>
        </row>
        <row r="2000">
          <cell r="L2000">
            <v>0</v>
          </cell>
        </row>
        <row r="2001">
          <cell r="L2001">
            <v>0</v>
          </cell>
        </row>
        <row r="2002">
          <cell r="L2002">
            <v>0</v>
          </cell>
        </row>
        <row r="2003">
          <cell r="L2003">
            <v>0</v>
          </cell>
        </row>
        <row r="2004">
          <cell r="L2004">
            <v>0</v>
          </cell>
        </row>
        <row r="2005">
          <cell r="A2005">
            <v>2031</v>
          </cell>
          <cell r="B2005" t="str">
            <v>176599</v>
          </cell>
          <cell r="C2005" t="str">
            <v>Derivative financial instruments</v>
          </cell>
          <cell r="D2005">
            <v>0</v>
          </cell>
          <cell r="E2005">
            <v>0</v>
          </cell>
          <cell r="F2005">
            <v>0</v>
          </cell>
          <cell r="L2005">
            <v>0</v>
          </cell>
          <cell r="M2005">
            <v>0</v>
          </cell>
          <cell r="N2005">
            <v>0</v>
          </cell>
          <cell r="P2005">
            <v>0</v>
          </cell>
          <cell r="Q2005">
            <v>0</v>
          </cell>
          <cell r="R2005">
            <v>0</v>
          </cell>
          <cell r="X2005">
            <v>0</v>
          </cell>
          <cell r="Y2005">
            <v>0</v>
          </cell>
          <cell r="Z2005">
            <v>0</v>
          </cell>
        </row>
        <row r="2008">
          <cell r="L2008">
            <v>0</v>
          </cell>
        </row>
        <row r="2009">
          <cell r="L2009">
            <v>0</v>
          </cell>
        </row>
        <row r="2010">
          <cell r="A2010">
            <v>2036</v>
          </cell>
          <cell r="B2010" t="str">
            <v>177599</v>
          </cell>
          <cell r="C2010" t="str">
            <v>Other financial assets at fair value through profit and loss</v>
          </cell>
          <cell r="D2010">
            <v>0</v>
          </cell>
          <cell r="E2010">
            <v>0</v>
          </cell>
          <cell r="F2010">
            <v>0</v>
          </cell>
          <cell r="L2010">
            <v>0</v>
          </cell>
          <cell r="M2010">
            <v>0</v>
          </cell>
          <cell r="N2010">
            <v>0</v>
          </cell>
          <cell r="P2010">
            <v>0</v>
          </cell>
          <cell r="Q2010">
            <v>0</v>
          </cell>
          <cell r="R2010">
            <v>0</v>
          </cell>
          <cell r="X2010">
            <v>0</v>
          </cell>
          <cell r="Y2010">
            <v>0</v>
          </cell>
          <cell r="Z2010">
            <v>0</v>
          </cell>
        </row>
        <row r="2013">
          <cell r="L2013">
            <v>21257819</v>
          </cell>
        </row>
        <row r="2014">
          <cell r="L2014">
            <v>0</v>
          </cell>
        </row>
        <row r="2015">
          <cell r="L2015">
            <v>3791748</v>
          </cell>
        </row>
        <row r="2016">
          <cell r="A2016">
            <v>2042</v>
          </cell>
          <cell r="B2016" t="str">
            <v>180300</v>
          </cell>
          <cell r="C2016" t="str">
            <v>Restricted cash</v>
          </cell>
          <cell r="D2016">
            <v>22397</v>
          </cell>
          <cell r="E2016">
            <v>14642</v>
          </cell>
          <cell r="F2016">
            <v>22675</v>
          </cell>
          <cell r="L2016">
            <v>22397</v>
          </cell>
          <cell r="M2016">
            <v>14642</v>
          </cell>
          <cell r="N2016">
            <v>22675</v>
          </cell>
          <cell r="P2016">
            <v>349</v>
          </cell>
          <cell r="Q2016">
            <v>264</v>
          </cell>
          <cell r="R2016">
            <v>311</v>
          </cell>
          <cell r="X2016">
            <v>349</v>
          </cell>
          <cell r="Y2016">
            <v>264</v>
          </cell>
          <cell r="Z2016">
            <v>311</v>
          </cell>
        </row>
        <row r="2017">
          <cell r="L2017">
            <v>4633</v>
          </cell>
        </row>
        <row r="2018">
          <cell r="L2018">
            <v>0</v>
          </cell>
        </row>
        <row r="2019">
          <cell r="A2019">
            <v>2045</v>
          </cell>
          <cell r="B2019" t="str">
            <v>181599</v>
          </cell>
          <cell r="C2019" t="str">
            <v>Cash and cash equivalents</v>
          </cell>
          <cell r="D2019">
            <v>25076597</v>
          </cell>
          <cell r="E2019">
            <v>18954342</v>
          </cell>
          <cell r="F2019">
            <v>20456675</v>
          </cell>
          <cell r="L2019">
            <v>25076597</v>
          </cell>
          <cell r="M2019">
            <v>18954342</v>
          </cell>
          <cell r="N2019">
            <v>20456675</v>
          </cell>
          <cell r="P2019">
            <v>390252</v>
          </cell>
          <cell r="Q2019">
            <v>341372</v>
          </cell>
          <cell r="R2019">
            <v>280679</v>
          </cell>
          <cell r="X2019">
            <v>390252</v>
          </cell>
          <cell r="Y2019">
            <v>341372</v>
          </cell>
          <cell r="Z2019">
            <v>280679</v>
          </cell>
        </row>
        <row r="2020">
          <cell r="L2020">
            <v>188286436</v>
          </cell>
        </row>
        <row r="2023">
          <cell r="L2023">
            <v>0</v>
          </cell>
        </row>
        <row r="2024">
          <cell r="L2024">
            <v>0</v>
          </cell>
        </row>
        <row r="2025">
          <cell r="L2025">
            <v>0</v>
          </cell>
        </row>
        <row r="2026">
          <cell r="L2026">
            <v>0</v>
          </cell>
        </row>
        <row r="2027">
          <cell r="L2027">
            <v>0</v>
          </cell>
        </row>
        <row r="2028">
          <cell r="A2028">
            <v>2054</v>
          </cell>
          <cell r="B2028" t="str">
            <v>186599</v>
          </cell>
          <cell r="C2028" t="str">
            <v>Assets classified as held for sale</v>
          </cell>
          <cell r="D2028">
            <v>0</v>
          </cell>
          <cell r="E2028">
            <v>499501</v>
          </cell>
          <cell r="F2028">
            <v>0</v>
          </cell>
          <cell r="L2028">
            <v>0</v>
          </cell>
          <cell r="M2028">
            <v>499501</v>
          </cell>
          <cell r="N2028">
            <v>0</v>
          </cell>
          <cell r="P2028">
            <v>0</v>
          </cell>
          <cell r="Q2028">
            <v>8996</v>
          </cell>
          <cell r="R2028">
            <v>0</v>
          </cell>
          <cell r="X2028">
            <v>0</v>
          </cell>
          <cell r="Y2028">
            <v>8996</v>
          </cell>
          <cell r="Z2028">
            <v>0</v>
          </cell>
        </row>
        <row r="2030">
          <cell r="L2030">
            <v>226400389</v>
          </cell>
        </row>
        <row r="2037">
          <cell r="L2037">
            <v>34577</v>
          </cell>
        </row>
        <row r="2038">
          <cell r="L2038">
            <v>0</v>
          </cell>
        </row>
        <row r="2039">
          <cell r="L2039">
            <v>0</v>
          </cell>
        </row>
        <row r="2040">
          <cell r="L2040">
            <v>0</v>
          </cell>
        </row>
        <row r="2041">
          <cell r="L2041">
            <v>0</v>
          </cell>
        </row>
        <row r="2042">
          <cell r="L2042">
            <v>0</v>
          </cell>
        </row>
        <row r="2043">
          <cell r="L2043">
            <v>0</v>
          </cell>
        </row>
        <row r="2044">
          <cell r="L2044">
            <v>0</v>
          </cell>
        </row>
        <row r="2045">
          <cell r="L2045">
            <v>0</v>
          </cell>
        </row>
        <row r="2046">
          <cell r="A2046">
            <v>2072</v>
          </cell>
          <cell r="B2046" t="str">
            <v>200599</v>
          </cell>
          <cell r="C2046" t="str">
            <v>Share capital</v>
          </cell>
          <cell r="D2046">
            <v>34577</v>
          </cell>
          <cell r="E2046">
            <v>34577</v>
          </cell>
          <cell r="F2046">
            <v>34577</v>
          </cell>
          <cell r="L2046">
            <v>34577</v>
          </cell>
          <cell r="M2046">
            <v>34577</v>
          </cell>
          <cell r="N2046">
            <v>34577</v>
          </cell>
          <cell r="P2046">
            <v>538</v>
          </cell>
          <cell r="Q2046">
            <v>623</v>
          </cell>
          <cell r="R2046">
            <v>474</v>
          </cell>
          <cell r="X2046">
            <v>538</v>
          </cell>
          <cell r="Y2046">
            <v>623</v>
          </cell>
          <cell r="Z2046">
            <v>474</v>
          </cell>
        </row>
        <row r="2049">
          <cell r="L2049">
            <v>26408386</v>
          </cell>
        </row>
        <row r="2050">
          <cell r="L2050">
            <v>0</v>
          </cell>
        </row>
        <row r="2051">
          <cell r="L2051">
            <v>0</v>
          </cell>
        </row>
        <row r="2052">
          <cell r="L2052">
            <v>0</v>
          </cell>
        </row>
        <row r="2053">
          <cell r="L2053">
            <v>0</v>
          </cell>
        </row>
        <row r="2054">
          <cell r="L2054">
            <v>0</v>
          </cell>
        </row>
        <row r="2055">
          <cell r="L2055">
            <v>0</v>
          </cell>
        </row>
        <row r="2056">
          <cell r="L2056">
            <v>0</v>
          </cell>
        </row>
        <row r="2057">
          <cell r="L2057">
            <v>0</v>
          </cell>
        </row>
        <row r="2058">
          <cell r="L2058">
            <v>0</v>
          </cell>
        </row>
        <row r="2059">
          <cell r="L2059">
            <v>0</v>
          </cell>
        </row>
        <row r="2060">
          <cell r="L2060">
            <v>0</v>
          </cell>
        </row>
        <row r="2061">
          <cell r="L2061">
            <v>0</v>
          </cell>
        </row>
        <row r="2062">
          <cell r="L2062">
            <v>0</v>
          </cell>
        </row>
        <row r="2063">
          <cell r="L2063">
            <v>0</v>
          </cell>
        </row>
        <row r="2064">
          <cell r="L2064">
            <v>0</v>
          </cell>
        </row>
        <row r="2065">
          <cell r="A2065">
            <v>2091</v>
          </cell>
          <cell r="B2065" t="str">
            <v>201599</v>
          </cell>
          <cell r="C2065" t="str">
            <v>Share premium</v>
          </cell>
          <cell r="D2065">
            <v>26408386</v>
          </cell>
          <cell r="E2065">
            <v>26408386</v>
          </cell>
          <cell r="F2065">
            <v>26408386</v>
          </cell>
          <cell r="L2065">
            <v>26408386</v>
          </cell>
          <cell r="M2065">
            <v>26408386</v>
          </cell>
          <cell r="N2065">
            <v>26408386</v>
          </cell>
          <cell r="P2065">
            <v>410977</v>
          </cell>
          <cell r="Q2065">
            <v>475621</v>
          </cell>
          <cell r="R2065">
            <v>362341</v>
          </cell>
          <cell r="X2065">
            <v>410977</v>
          </cell>
          <cell r="Y2065">
            <v>475621</v>
          </cell>
          <cell r="Z2065">
            <v>362341</v>
          </cell>
        </row>
        <row r="2068">
          <cell r="L2068">
            <v>-1382961</v>
          </cell>
        </row>
        <row r="2069">
          <cell r="L2069">
            <v>-2739</v>
          </cell>
        </row>
        <row r="2070">
          <cell r="L2070">
            <v>51608</v>
          </cell>
        </row>
        <row r="2071">
          <cell r="L2071">
            <v>0</v>
          </cell>
        </row>
        <row r="2072">
          <cell r="L2072">
            <v>0</v>
          </cell>
        </row>
        <row r="2073">
          <cell r="L2073">
            <v>0</v>
          </cell>
        </row>
        <row r="2074">
          <cell r="L2074">
            <v>0</v>
          </cell>
        </row>
        <row r="2075">
          <cell r="A2075">
            <v>2101</v>
          </cell>
          <cell r="B2075" t="str">
            <v>203599</v>
          </cell>
          <cell r="C2075" t="str">
            <v>Treasury shares</v>
          </cell>
          <cell r="D2075">
            <v>-1334092</v>
          </cell>
          <cell r="E2075">
            <v>-900226</v>
          </cell>
          <cell r="F2075">
            <v>-1382961</v>
          </cell>
          <cell r="L2075">
            <v>-1334092</v>
          </cell>
          <cell r="M2075">
            <v>-900226</v>
          </cell>
          <cell r="N2075">
            <v>-1382961</v>
          </cell>
          <cell r="P2075">
            <v>-20762</v>
          </cell>
          <cell r="Q2075">
            <v>-16213</v>
          </cell>
          <cell r="R2075">
            <v>-18975</v>
          </cell>
          <cell r="X2075">
            <v>-20762</v>
          </cell>
          <cell r="Y2075">
            <v>-16213</v>
          </cell>
          <cell r="Z2075">
            <v>-18975</v>
          </cell>
        </row>
        <row r="2079">
          <cell r="L2079">
            <v>0</v>
          </cell>
        </row>
        <row r="2080">
          <cell r="L2080">
            <v>0</v>
          </cell>
        </row>
        <row r="2081">
          <cell r="L2081">
            <v>0</v>
          </cell>
        </row>
        <row r="2082">
          <cell r="L2082">
            <v>0</v>
          </cell>
        </row>
        <row r="2083">
          <cell r="L2083">
            <v>0</v>
          </cell>
        </row>
        <row r="2084">
          <cell r="L2084">
            <v>0</v>
          </cell>
        </row>
        <row r="2085">
          <cell r="L2085">
            <v>0</v>
          </cell>
        </row>
        <row r="2086">
          <cell r="L2086">
            <v>0</v>
          </cell>
        </row>
        <row r="2087">
          <cell r="L2087">
            <v>0</v>
          </cell>
        </row>
        <row r="2088">
          <cell r="L2088">
            <v>0</v>
          </cell>
        </row>
        <row r="2089">
          <cell r="L2089">
            <v>0</v>
          </cell>
        </row>
        <row r="2090">
          <cell r="L2090">
            <v>0</v>
          </cell>
        </row>
        <row r="2091">
          <cell r="L2091">
            <v>0</v>
          </cell>
        </row>
        <row r="2092">
          <cell r="L2092">
            <v>0</v>
          </cell>
        </row>
        <row r="2093">
          <cell r="L2093">
            <v>0</v>
          </cell>
        </row>
        <row r="2094">
          <cell r="L2094">
            <v>0</v>
          </cell>
        </row>
        <row r="2097">
          <cell r="L2097">
            <v>0</v>
          </cell>
        </row>
        <row r="2098">
          <cell r="L2098">
            <v>0</v>
          </cell>
        </row>
        <row r="2099">
          <cell r="L2099">
            <v>0</v>
          </cell>
        </row>
        <row r="2100">
          <cell r="L2100">
            <v>0</v>
          </cell>
        </row>
        <row r="2101">
          <cell r="L2101">
            <v>0</v>
          </cell>
        </row>
        <row r="2102">
          <cell r="L2102">
            <v>0</v>
          </cell>
        </row>
        <row r="2103">
          <cell r="L2103">
            <v>0</v>
          </cell>
        </row>
        <row r="2104">
          <cell r="L2104">
            <v>0</v>
          </cell>
        </row>
        <row r="2105">
          <cell r="L2105">
            <v>0</v>
          </cell>
        </row>
        <row r="2106">
          <cell r="L2106">
            <v>0</v>
          </cell>
        </row>
        <row r="2107">
          <cell r="L2107">
            <v>0</v>
          </cell>
        </row>
        <row r="2108">
          <cell r="L2108">
            <v>0</v>
          </cell>
        </row>
        <row r="2109">
          <cell r="L2109">
            <v>0</v>
          </cell>
        </row>
        <row r="2112">
          <cell r="L2112">
            <v>0</v>
          </cell>
        </row>
        <row r="2113">
          <cell r="L2113">
            <v>0</v>
          </cell>
        </row>
        <row r="2114">
          <cell r="L2114">
            <v>0</v>
          </cell>
        </row>
        <row r="2115">
          <cell r="L2115">
            <v>0</v>
          </cell>
        </row>
        <row r="2116">
          <cell r="L2116">
            <v>0</v>
          </cell>
        </row>
        <row r="2117">
          <cell r="L2117">
            <v>0</v>
          </cell>
        </row>
        <row r="2118">
          <cell r="L2118">
            <v>0</v>
          </cell>
        </row>
        <row r="2119">
          <cell r="L2119">
            <v>0</v>
          </cell>
        </row>
        <row r="2120">
          <cell r="L2120">
            <v>0</v>
          </cell>
        </row>
        <row r="2121">
          <cell r="L2121">
            <v>0</v>
          </cell>
        </row>
        <row r="2122">
          <cell r="L2122">
            <v>0</v>
          </cell>
        </row>
        <row r="2123">
          <cell r="L2123">
            <v>0</v>
          </cell>
        </row>
        <row r="2124">
          <cell r="L2124">
            <v>0</v>
          </cell>
        </row>
        <row r="2125">
          <cell r="L2125">
            <v>0</v>
          </cell>
        </row>
        <row r="2126">
          <cell r="L2126">
            <v>0</v>
          </cell>
        </row>
        <row r="2127">
          <cell r="L2127">
            <v>0</v>
          </cell>
        </row>
        <row r="2128">
          <cell r="L2128">
            <v>0</v>
          </cell>
        </row>
        <row r="2129">
          <cell r="L2129">
            <v>0</v>
          </cell>
        </row>
        <row r="2130">
          <cell r="L2130">
            <v>0</v>
          </cell>
        </row>
        <row r="2131">
          <cell r="L2131">
            <v>0</v>
          </cell>
        </row>
        <row r="2132">
          <cell r="L2132">
            <v>0</v>
          </cell>
        </row>
        <row r="2133">
          <cell r="L2133">
            <v>0</v>
          </cell>
        </row>
        <row r="2134">
          <cell r="L2134">
            <v>0</v>
          </cell>
        </row>
        <row r="2135">
          <cell r="L2135">
            <v>0</v>
          </cell>
        </row>
        <row r="2136">
          <cell r="L2136">
            <v>0</v>
          </cell>
        </row>
        <row r="2137">
          <cell r="L2137">
            <v>0</v>
          </cell>
        </row>
        <row r="2138">
          <cell r="L2138">
            <v>0</v>
          </cell>
        </row>
        <row r="2141">
          <cell r="L2141">
            <v>16702905</v>
          </cell>
        </row>
        <row r="2142">
          <cell r="L2142">
            <v>121506</v>
          </cell>
        </row>
        <row r="2143">
          <cell r="L2143">
            <v>0</v>
          </cell>
        </row>
        <row r="2144">
          <cell r="L2144">
            <v>0</v>
          </cell>
        </row>
        <row r="2145">
          <cell r="L2145">
            <v>0</v>
          </cell>
        </row>
        <row r="2146">
          <cell r="L2146">
            <v>0</v>
          </cell>
        </row>
        <row r="2147">
          <cell r="L2147">
            <v>0</v>
          </cell>
        </row>
        <row r="2148">
          <cell r="L2148">
            <v>0</v>
          </cell>
        </row>
        <row r="2149">
          <cell r="L2149">
            <v>0</v>
          </cell>
        </row>
        <row r="2150">
          <cell r="L2150">
            <v>0</v>
          </cell>
        </row>
        <row r="2151">
          <cell r="L2151">
            <v>0</v>
          </cell>
        </row>
        <row r="2152">
          <cell r="L2152">
            <v>0</v>
          </cell>
        </row>
        <row r="2153">
          <cell r="L2153">
            <v>0</v>
          </cell>
        </row>
        <row r="2154">
          <cell r="L2154">
            <v>0</v>
          </cell>
        </row>
        <row r="2155">
          <cell r="L2155">
            <v>0</v>
          </cell>
        </row>
        <row r="2156">
          <cell r="A2156">
            <v>2182</v>
          </cell>
          <cell r="B2156" t="str">
            <v>212159</v>
          </cell>
          <cell r="C2156" t="str">
            <v>Additional capital</v>
          </cell>
          <cell r="D2156">
            <v>16824411</v>
          </cell>
          <cell r="E2156">
            <v>16469974</v>
          </cell>
          <cell r="F2156">
            <v>16702905</v>
          </cell>
          <cell r="L2156">
            <v>16824411</v>
          </cell>
          <cell r="M2156">
            <v>16469974</v>
          </cell>
          <cell r="N2156">
            <v>16702905</v>
          </cell>
          <cell r="P2156">
            <v>261828</v>
          </cell>
          <cell r="Q2156">
            <v>296628</v>
          </cell>
          <cell r="R2156">
            <v>229175</v>
          </cell>
          <cell r="X2156">
            <v>261828</v>
          </cell>
          <cell r="Y2156">
            <v>296628</v>
          </cell>
          <cell r="Z2156">
            <v>229175</v>
          </cell>
        </row>
        <row r="2159">
          <cell r="L2159">
            <v>0</v>
          </cell>
        </row>
        <row r="2160">
          <cell r="L2160">
            <v>0</v>
          </cell>
        </row>
        <row r="2161">
          <cell r="L2161">
            <v>0</v>
          </cell>
        </row>
        <row r="2162">
          <cell r="L2162">
            <v>0</v>
          </cell>
        </row>
        <row r="2163">
          <cell r="L2163">
            <v>0</v>
          </cell>
        </row>
        <row r="2164">
          <cell r="L2164">
            <v>0</v>
          </cell>
        </row>
        <row r="2165">
          <cell r="L2165">
            <v>0</v>
          </cell>
        </row>
        <row r="2166">
          <cell r="L2166">
            <v>0</v>
          </cell>
        </row>
        <row r="2167">
          <cell r="L2167">
            <v>0</v>
          </cell>
        </row>
        <row r="2168">
          <cell r="L2168">
            <v>0</v>
          </cell>
        </row>
        <row r="2171">
          <cell r="L2171">
            <v>0</v>
          </cell>
        </row>
        <row r="2172">
          <cell r="L2172">
            <v>0</v>
          </cell>
        </row>
        <row r="2173">
          <cell r="L2173">
            <v>0</v>
          </cell>
        </row>
        <row r="2174">
          <cell r="L2174">
            <v>0</v>
          </cell>
        </row>
        <row r="2175">
          <cell r="L2175">
            <v>0</v>
          </cell>
        </row>
        <row r="2176">
          <cell r="L2176">
            <v>0</v>
          </cell>
        </row>
        <row r="2177">
          <cell r="L2177">
            <v>0</v>
          </cell>
        </row>
        <row r="2178">
          <cell r="L2178">
            <v>0</v>
          </cell>
        </row>
        <row r="2179">
          <cell r="L2179">
            <v>0</v>
          </cell>
        </row>
        <row r="2180">
          <cell r="L2180">
            <v>0</v>
          </cell>
        </row>
        <row r="2183">
          <cell r="L2183">
            <v>0</v>
          </cell>
        </row>
        <row r="2184">
          <cell r="L2184">
            <v>0</v>
          </cell>
        </row>
        <row r="2185">
          <cell r="L2185">
            <v>0</v>
          </cell>
        </row>
        <row r="2186">
          <cell r="L2186">
            <v>0</v>
          </cell>
        </row>
        <row r="2187">
          <cell r="L2187">
            <v>0</v>
          </cell>
        </row>
        <row r="2188">
          <cell r="L2188">
            <v>0</v>
          </cell>
        </row>
        <row r="2189">
          <cell r="L2189">
            <v>0</v>
          </cell>
        </row>
        <row r="2190">
          <cell r="L2190">
            <v>0</v>
          </cell>
        </row>
        <row r="2191">
          <cell r="L2191">
            <v>0</v>
          </cell>
        </row>
        <row r="2192">
          <cell r="L2192">
            <v>0</v>
          </cell>
        </row>
        <row r="2193">
          <cell r="L2193">
            <v>16824411</v>
          </cell>
        </row>
        <row r="2195">
          <cell r="L2195">
            <v>0</v>
          </cell>
        </row>
        <row r="2196">
          <cell r="L2196">
            <v>0</v>
          </cell>
        </row>
        <row r="2197">
          <cell r="L2197">
            <v>0</v>
          </cell>
        </row>
        <row r="2198">
          <cell r="L2198">
            <v>0</v>
          </cell>
        </row>
        <row r="2199">
          <cell r="L2199">
            <v>0</v>
          </cell>
        </row>
        <row r="2200">
          <cell r="L2200">
            <v>0</v>
          </cell>
        </row>
        <row r="2201">
          <cell r="L2201">
            <v>0</v>
          </cell>
        </row>
        <row r="2202">
          <cell r="L2202">
            <v>0</v>
          </cell>
        </row>
        <row r="2203">
          <cell r="L2203">
            <v>0</v>
          </cell>
        </row>
        <row r="2204">
          <cell r="L2204">
            <v>0</v>
          </cell>
        </row>
        <row r="2205">
          <cell r="L2205">
            <v>0</v>
          </cell>
        </row>
        <row r="2206">
          <cell r="L2206">
            <v>0</v>
          </cell>
        </row>
        <row r="2207">
          <cell r="L2207">
            <v>0</v>
          </cell>
        </row>
        <row r="2210">
          <cell r="L2210">
            <v>0</v>
          </cell>
        </row>
        <row r="2211">
          <cell r="L2211">
            <v>0</v>
          </cell>
        </row>
        <row r="2212">
          <cell r="L2212">
            <v>0</v>
          </cell>
        </row>
        <row r="2213">
          <cell r="L2213">
            <v>0</v>
          </cell>
        </row>
        <row r="2214">
          <cell r="L2214">
            <v>0</v>
          </cell>
        </row>
        <row r="2215">
          <cell r="L2215">
            <v>0</v>
          </cell>
        </row>
        <row r="2216">
          <cell r="L2216">
            <v>0</v>
          </cell>
        </row>
        <row r="2217">
          <cell r="L2217">
            <v>0</v>
          </cell>
        </row>
        <row r="2218">
          <cell r="L2218">
            <v>0</v>
          </cell>
        </row>
        <row r="2219">
          <cell r="L2219">
            <v>0</v>
          </cell>
        </row>
        <row r="2220">
          <cell r="L2220">
            <v>0</v>
          </cell>
        </row>
        <row r="2221">
          <cell r="L2221">
            <v>0</v>
          </cell>
        </row>
        <row r="2222">
          <cell r="L2222">
            <v>0</v>
          </cell>
        </row>
        <row r="2223">
          <cell r="L2223">
            <v>0</v>
          </cell>
        </row>
        <row r="2224">
          <cell r="L2224">
            <v>0</v>
          </cell>
        </row>
        <row r="2225">
          <cell r="L2225">
            <v>0</v>
          </cell>
        </row>
        <row r="2226">
          <cell r="L2226">
            <v>0</v>
          </cell>
        </row>
        <row r="2227">
          <cell r="L2227">
            <v>0</v>
          </cell>
        </row>
        <row r="2230">
          <cell r="L2230">
            <v>0</v>
          </cell>
        </row>
        <row r="2231">
          <cell r="L2231">
            <v>0</v>
          </cell>
        </row>
        <row r="2232">
          <cell r="L2232">
            <v>0</v>
          </cell>
        </row>
        <row r="2233">
          <cell r="L2233">
            <v>0</v>
          </cell>
        </row>
        <row r="2234">
          <cell r="L2234">
            <v>0</v>
          </cell>
        </row>
        <row r="2235">
          <cell r="L2235">
            <v>0</v>
          </cell>
        </row>
        <row r="2236">
          <cell r="L2236">
            <v>0</v>
          </cell>
        </row>
        <row r="2237">
          <cell r="L2237">
            <v>0</v>
          </cell>
        </row>
        <row r="2238">
          <cell r="L2238">
            <v>0</v>
          </cell>
        </row>
        <row r="2239">
          <cell r="L2239">
            <v>0</v>
          </cell>
        </row>
        <row r="2242">
          <cell r="L2242">
            <v>26263836</v>
          </cell>
        </row>
        <row r="2243">
          <cell r="L2243">
            <v>-8036357</v>
          </cell>
        </row>
        <row r="2244">
          <cell r="L2244">
            <v>0</v>
          </cell>
        </row>
        <row r="2245">
          <cell r="L2245">
            <v>0</v>
          </cell>
        </row>
        <row r="2246">
          <cell r="L2246">
            <v>0</v>
          </cell>
        </row>
        <row r="2247">
          <cell r="L2247">
            <v>0</v>
          </cell>
        </row>
        <row r="2248">
          <cell r="L2248">
            <v>0</v>
          </cell>
        </row>
        <row r="2249">
          <cell r="L2249">
            <v>0</v>
          </cell>
        </row>
        <row r="2250">
          <cell r="L2250">
            <v>0</v>
          </cell>
        </row>
        <row r="2251">
          <cell r="L2251">
            <v>0</v>
          </cell>
        </row>
        <row r="2252">
          <cell r="L2252">
            <v>0</v>
          </cell>
        </row>
        <row r="2253">
          <cell r="L2253">
            <v>0</v>
          </cell>
        </row>
        <row r="2254">
          <cell r="L2254">
            <v>0</v>
          </cell>
        </row>
        <row r="2255">
          <cell r="L2255">
            <v>0</v>
          </cell>
        </row>
        <row r="2256">
          <cell r="L2256">
            <v>0</v>
          </cell>
        </row>
        <row r="2257">
          <cell r="L2257">
            <v>0</v>
          </cell>
        </row>
        <row r="2258">
          <cell r="L2258">
            <v>0</v>
          </cell>
        </row>
        <row r="2259">
          <cell r="L2259">
            <v>0</v>
          </cell>
        </row>
        <row r="2260">
          <cell r="L2260">
            <v>0</v>
          </cell>
        </row>
        <row r="2261">
          <cell r="L2261">
            <v>0</v>
          </cell>
        </row>
        <row r="2262">
          <cell r="L2262">
            <v>0</v>
          </cell>
        </row>
        <row r="2263">
          <cell r="L2263">
            <v>0</v>
          </cell>
        </row>
        <row r="2264">
          <cell r="L2264">
            <v>0</v>
          </cell>
        </row>
        <row r="2265">
          <cell r="L2265">
            <v>0</v>
          </cell>
        </row>
        <row r="2266">
          <cell r="L2266">
            <v>0</v>
          </cell>
        </row>
        <row r="2267">
          <cell r="L2267">
            <v>0</v>
          </cell>
        </row>
        <row r="2268">
          <cell r="L2268">
            <v>0</v>
          </cell>
        </row>
        <row r="2269">
          <cell r="L2269">
            <v>-465717</v>
          </cell>
        </row>
        <row r="2270">
          <cell r="L2270">
            <v>0</v>
          </cell>
        </row>
        <row r="2271">
          <cell r="L2271">
            <v>17761762</v>
          </cell>
        </row>
        <row r="2274">
          <cell r="L2274">
            <v>0</v>
          </cell>
        </row>
        <row r="2275">
          <cell r="L2275">
            <v>0</v>
          </cell>
        </row>
        <row r="2278">
          <cell r="L2278">
            <v>1097578</v>
          </cell>
        </row>
        <row r="2279">
          <cell r="L2279">
            <v>1097578</v>
          </cell>
        </row>
        <row r="2280">
          <cell r="L2280">
            <v>18859340</v>
          </cell>
        </row>
        <row r="2281">
          <cell r="L2281">
            <v>60792622</v>
          </cell>
        </row>
        <row r="2284">
          <cell r="L2284">
            <v>0</v>
          </cell>
        </row>
        <row r="2285">
          <cell r="L2285">
            <v>-32687</v>
          </cell>
        </row>
        <row r="2286">
          <cell r="L2286">
            <v>0</v>
          </cell>
        </row>
        <row r="2287">
          <cell r="L2287">
            <v>0</v>
          </cell>
        </row>
        <row r="2288">
          <cell r="L2288">
            <v>0</v>
          </cell>
        </row>
        <row r="2289">
          <cell r="L2289">
            <v>0</v>
          </cell>
        </row>
        <row r="2290">
          <cell r="L2290">
            <v>0</v>
          </cell>
        </row>
        <row r="2291">
          <cell r="L2291">
            <v>0</v>
          </cell>
        </row>
        <row r="2292">
          <cell r="L2292">
            <v>0</v>
          </cell>
        </row>
        <row r="2293">
          <cell r="L2293">
            <v>0</v>
          </cell>
        </row>
        <row r="2294">
          <cell r="L2294">
            <v>0</v>
          </cell>
        </row>
        <row r="2295">
          <cell r="L2295">
            <v>0</v>
          </cell>
        </row>
        <row r="2296">
          <cell r="L2296">
            <v>0</v>
          </cell>
        </row>
        <row r="2297">
          <cell r="L2297">
            <v>0</v>
          </cell>
        </row>
        <row r="2298">
          <cell r="L2298">
            <v>0</v>
          </cell>
        </row>
        <row r="2299">
          <cell r="L2299">
            <v>0</v>
          </cell>
        </row>
        <row r="2300">
          <cell r="L2300">
            <v>0</v>
          </cell>
        </row>
        <row r="2301">
          <cell r="L2301">
            <v>0</v>
          </cell>
        </row>
        <row r="2302">
          <cell r="L2302">
            <v>0</v>
          </cell>
        </row>
        <row r="2303">
          <cell r="L2303">
            <v>0</v>
          </cell>
        </row>
        <row r="2304">
          <cell r="L2304">
            <v>0</v>
          </cell>
        </row>
        <row r="2305">
          <cell r="L2305">
            <v>0</v>
          </cell>
        </row>
        <row r="2306">
          <cell r="L2306">
            <v>0</v>
          </cell>
        </row>
        <row r="2307">
          <cell r="L2307">
            <v>0</v>
          </cell>
        </row>
        <row r="2308">
          <cell r="L2308">
            <v>0</v>
          </cell>
        </row>
        <row r="2309">
          <cell r="L2309">
            <v>0</v>
          </cell>
        </row>
        <row r="2310">
          <cell r="L2310">
            <v>0</v>
          </cell>
        </row>
        <row r="2311">
          <cell r="L2311">
            <v>0</v>
          </cell>
        </row>
        <row r="2312">
          <cell r="L2312">
            <v>0</v>
          </cell>
        </row>
        <row r="2313">
          <cell r="L2313">
            <v>0</v>
          </cell>
        </row>
        <row r="2314">
          <cell r="L2314">
            <v>0</v>
          </cell>
        </row>
        <row r="2315">
          <cell r="L2315">
            <v>0</v>
          </cell>
        </row>
        <row r="2316">
          <cell r="L2316">
            <v>0</v>
          </cell>
        </row>
        <row r="2317">
          <cell r="L2317">
            <v>0</v>
          </cell>
        </row>
        <row r="2318">
          <cell r="L2318">
            <v>0</v>
          </cell>
        </row>
        <row r="2319">
          <cell r="L2319">
            <v>0</v>
          </cell>
        </row>
        <row r="2320">
          <cell r="L2320">
            <v>0</v>
          </cell>
        </row>
        <row r="2321">
          <cell r="L2321">
            <v>0</v>
          </cell>
        </row>
        <row r="2322">
          <cell r="L2322">
            <v>0</v>
          </cell>
        </row>
        <row r="2323">
          <cell r="L2323">
            <v>1848</v>
          </cell>
        </row>
        <row r="2324">
          <cell r="L2324">
            <v>-150</v>
          </cell>
        </row>
        <row r="2325">
          <cell r="L2325">
            <v>0</v>
          </cell>
        </row>
        <row r="2326">
          <cell r="L2326">
            <v>0</v>
          </cell>
        </row>
        <row r="2327">
          <cell r="L2327">
            <v>-30989</v>
          </cell>
        </row>
        <row r="2328">
          <cell r="L2328">
            <v>60761633</v>
          </cell>
        </row>
        <row r="2331">
          <cell r="L2331">
            <v>0</v>
          </cell>
        </row>
        <row r="2332">
          <cell r="L2332">
            <v>0</v>
          </cell>
        </row>
        <row r="2333">
          <cell r="L2333">
            <v>0</v>
          </cell>
        </row>
        <row r="2336">
          <cell r="L2336">
            <v>0</v>
          </cell>
        </row>
        <row r="2337">
          <cell r="L2337">
            <v>0</v>
          </cell>
        </row>
        <row r="2338">
          <cell r="L2338">
            <v>0</v>
          </cell>
        </row>
        <row r="2339">
          <cell r="L2339">
            <v>0</v>
          </cell>
        </row>
        <row r="2340">
          <cell r="L2340">
            <v>0</v>
          </cell>
        </row>
        <row r="2341">
          <cell r="L2341">
            <v>0</v>
          </cell>
        </row>
        <row r="2342">
          <cell r="L2342">
            <v>0</v>
          </cell>
        </row>
        <row r="2343">
          <cell r="L2343">
            <v>0</v>
          </cell>
        </row>
        <row r="2344">
          <cell r="L2344">
            <v>0</v>
          </cell>
        </row>
        <row r="2345">
          <cell r="L2345">
            <v>0</v>
          </cell>
        </row>
        <row r="2346">
          <cell r="L2346">
            <v>0</v>
          </cell>
        </row>
        <row r="2347">
          <cell r="L2347">
            <v>0</v>
          </cell>
        </row>
        <row r="2348">
          <cell r="L2348">
            <v>0</v>
          </cell>
        </row>
        <row r="2349">
          <cell r="L2349">
            <v>0</v>
          </cell>
        </row>
        <row r="2350">
          <cell r="L2350">
            <v>0</v>
          </cell>
        </row>
        <row r="2354">
          <cell r="L2354">
            <v>0</v>
          </cell>
        </row>
        <row r="2355">
          <cell r="L2355">
            <v>10846693</v>
          </cell>
        </row>
        <row r="2356">
          <cell r="L2356">
            <v>-2295</v>
          </cell>
        </row>
        <row r="2357">
          <cell r="L2357">
            <v>-892</v>
          </cell>
        </row>
        <row r="2358">
          <cell r="L2358">
            <v>-3252740</v>
          </cell>
        </row>
        <row r="2359">
          <cell r="L2359">
            <v>0</v>
          </cell>
        </row>
        <row r="2360">
          <cell r="L2360">
            <v>0</v>
          </cell>
        </row>
        <row r="2361">
          <cell r="L2361">
            <v>0</v>
          </cell>
        </row>
        <row r="2362">
          <cell r="L2362">
            <v>0</v>
          </cell>
        </row>
        <row r="2363">
          <cell r="L2363">
            <v>0</v>
          </cell>
        </row>
        <row r="2364">
          <cell r="L2364">
            <v>0</v>
          </cell>
        </row>
        <row r="2365">
          <cell r="L2365">
            <v>0</v>
          </cell>
        </row>
        <row r="2366">
          <cell r="L2366">
            <v>0</v>
          </cell>
        </row>
        <row r="2367">
          <cell r="L2367">
            <v>0</v>
          </cell>
        </row>
        <row r="2368">
          <cell r="L2368">
            <v>0</v>
          </cell>
        </row>
        <row r="2369">
          <cell r="L2369">
            <v>-6376633</v>
          </cell>
        </row>
        <row r="2370">
          <cell r="L2370">
            <v>0</v>
          </cell>
        </row>
        <row r="2371">
          <cell r="L2371">
            <v>0</v>
          </cell>
        </row>
        <row r="2372">
          <cell r="A2372">
            <v>2398</v>
          </cell>
          <cell r="B2372" t="str">
            <v>231599</v>
          </cell>
          <cell r="C2372" t="str">
            <v>Deferred tax liability</v>
          </cell>
          <cell r="D2372">
            <v>1214133</v>
          </cell>
          <cell r="E2372">
            <v>1707306</v>
          </cell>
          <cell r="F2372">
            <v>1812222</v>
          </cell>
          <cell r="L2372">
            <v>1214133</v>
          </cell>
          <cell r="M2372">
            <v>1707306</v>
          </cell>
          <cell r="N2372">
            <v>1812222</v>
          </cell>
          <cell r="P2372">
            <v>18894</v>
          </cell>
          <cell r="Q2372">
            <v>30749</v>
          </cell>
          <cell r="R2372">
            <v>24865</v>
          </cell>
          <cell r="X2372">
            <v>18894</v>
          </cell>
          <cell r="Y2372">
            <v>30749</v>
          </cell>
          <cell r="Z2372">
            <v>24865</v>
          </cell>
        </row>
        <row r="2376">
          <cell r="L2376">
            <v>0</v>
          </cell>
        </row>
        <row r="2377">
          <cell r="L2377">
            <v>0</v>
          </cell>
        </row>
        <row r="2378">
          <cell r="L2378">
            <v>0</v>
          </cell>
        </row>
        <row r="2379">
          <cell r="L2379">
            <v>0</v>
          </cell>
        </row>
        <row r="2380">
          <cell r="L2380">
            <v>0</v>
          </cell>
        </row>
        <row r="2381">
          <cell r="L2381">
            <v>0</v>
          </cell>
        </row>
        <row r="2382">
          <cell r="L2382">
            <v>9457855</v>
          </cell>
        </row>
        <row r="2383">
          <cell r="L2383">
            <v>17396556</v>
          </cell>
        </row>
        <row r="2384">
          <cell r="L2384">
            <v>0</v>
          </cell>
        </row>
        <row r="2385">
          <cell r="L2385">
            <v>26854411</v>
          </cell>
        </row>
        <row r="2388">
          <cell r="L2388">
            <v>0</v>
          </cell>
        </row>
        <row r="2389">
          <cell r="L2389">
            <v>0</v>
          </cell>
        </row>
        <row r="2390">
          <cell r="L2390">
            <v>0</v>
          </cell>
        </row>
        <row r="2391">
          <cell r="L2391">
            <v>0</v>
          </cell>
        </row>
        <row r="2394">
          <cell r="L2394">
            <v>0</v>
          </cell>
        </row>
        <row r="2395">
          <cell r="L2395">
            <v>0</v>
          </cell>
        </row>
        <row r="2396">
          <cell r="L2396">
            <v>0</v>
          </cell>
        </row>
        <row r="2397">
          <cell r="L2397">
            <v>0</v>
          </cell>
        </row>
        <row r="2400">
          <cell r="L2400">
            <v>0</v>
          </cell>
        </row>
        <row r="2401">
          <cell r="L2401">
            <v>0</v>
          </cell>
        </row>
        <row r="2402">
          <cell r="L2402">
            <v>0</v>
          </cell>
        </row>
        <row r="2403">
          <cell r="L2403">
            <v>0</v>
          </cell>
        </row>
        <row r="2404">
          <cell r="L2404">
            <v>0</v>
          </cell>
        </row>
        <row r="2405">
          <cell r="L2405">
            <v>0</v>
          </cell>
        </row>
        <row r="2406">
          <cell r="A2406">
            <v>2432</v>
          </cell>
          <cell r="B2406" t="str">
            <v>236599</v>
          </cell>
          <cell r="C2406" t="str">
            <v>Interest-bearing loans and borrowings</v>
          </cell>
          <cell r="D2406">
            <v>26854411</v>
          </cell>
          <cell r="E2406">
            <v>15460368</v>
          </cell>
          <cell r="F2406">
            <v>21799336</v>
          </cell>
          <cell r="L2406">
            <v>26854411</v>
          </cell>
          <cell r="M2406">
            <v>15460368</v>
          </cell>
          <cell r="N2406">
            <v>21799336</v>
          </cell>
          <cell r="P2406">
            <v>417919</v>
          </cell>
          <cell r="Q2406">
            <v>278444</v>
          </cell>
          <cell r="R2406">
            <v>299102</v>
          </cell>
          <cell r="X2406">
            <v>417919</v>
          </cell>
          <cell r="Y2406">
            <v>278444</v>
          </cell>
          <cell r="Z2406">
            <v>299102</v>
          </cell>
        </row>
        <row r="2409">
          <cell r="L2409">
            <v>0</v>
          </cell>
        </row>
        <row r="2410">
          <cell r="L2410">
            <v>0</v>
          </cell>
        </row>
        <row r="2411">
          <cell r="L2411">
            <v>0</v>
          </cell>
        </row>
        <row r="2412">
          <cell r="L2412">
            <v>0</v>
          </cell>
        </row>
        <row r="2413">
          <cell r="L2413">
            <v>0</v>
          </cell>
        </row>
        <row r="2414">
          <cell r="L2414">
            <v>0</v>
          </cell>
        </row>
        <row r="2415">
          <cell r="L2415">
            <v>0</v>
          </cell>
        </row>
        <row r="2416">
          <cell r="L2416">
            <v>0</v>
          </cell>
        </row>
        <row r="2417">
          <cell r="L2417">
            <v>0</v>
          </cell>
        </row>
        <row r="2418">
          <cell r="L2418">
            <v>0</v>
          </cell>
        </row>
        <row r="2419">
          <cell r="L2419">
            <v>0</v>
          </cell>
        </row>
        <row r="2420">
          <cell r="L2420">
            <v>0</v>
          </cell>
        </row>
        <row r="2421">
          <cell r="L2421">
            <v>0</v>
          </cell>
        </row>
        <row r="2422">
          <cell r="L2422">
            <v>0</v>
          </cell>
        </row>
        <row r="2423">
          <cell r="L2423">
            <v>0</v>
          </cell>
        </row>
        <row r="2424">
          <cell r="L2424">
            <v>0</v>
          </cell>
        </row>
        <row r="2425">
          <cell r="L2425">
            <v>0</v>
          </cell>
        </row>
        <row r="2426">
          <cell r="A2426">
            <v>2452</v>
          </cell>
          <cell r="B2426" t="str">
            <v>239599</v>
          </cell>
          <cell r="C2426" t="str">
            <v>Derivative financial instruments</v>
          </cell>
          <cell r="D2426">
            <v>0</v>
          </cell>
          <cell r="E2426">
            <v>0</v>
          </cell>
          <cell r="F2426">
            <v>0</v>
          </cell>
          <cell r="L2426">
            <v>0</v>
          </cell>
          <cell r="M2426">
            <v>0</v>
          </cell>
          <cell r="N2426">
            <v>0</v>
          </cell>
          <cell r="P2426">
            <v>0</v>
          </cell>
          <cell r="Q2426">
            <v>0</v>
          </cell>
          <cell r="R2426">
            <v>0</v>
          </cell>
          <cell r="X2426">
            <v>0</v>
          </cell>
          <cell r="Y2426">
            <v>0</v>
          </cell>
          <cell r="Z2426">
            <v>0</v>
          </cell>
        </row>
        <row r="2430">
          <cell r="L2430">
            <v>0</v>
          </cell>
        </row>
        <row r="2431">
          <cell r="L2431">
            <v>0</v>
          </cell>
        </row>
        <row r="2432">
          <cell r="L2432">
            <v>0</v>
          </cell>
        </row>
        <row r="2433">
          <cell r="L2433">
            <v>0</v>
          </cell>
        </row>
        <row r="2434">
          <cell r="L2434">
            <v>0</v>
          </cell>
        </row>
        <row r="2435">
          <cell r="L2435">
            <v>0</v>
          </cell>
        </row>
        <row r="2436">
          <cell r="L2436">
            <v>75370</v>
          </cell>
        </row>
        <row r="2437">
          <cell r="L2437">
            <v>0</v>
          </cell>
        </row>
        <row r="2438">
          <cell r="A2438">
            <v>2464</v>
          </cell>
          <cell r="B2438" t="str">
            <v>240959</v>
          </cell>
          <cell r="C2438" t="str">
            <v>Long-term liabilities to third parties (financial)</v>
          </cell>
          <cell r="D2438">
            <v>75370</v>
          </cell>
          <cell r="E2438">
            <v>132537</v>
          </cell>
          <cell r="F2438">
            <v>104992</v>
          </cell>
          <cell r="L2438">
            <v>75370</v>
          </cell>
          <cell r="M2438">
            <v>132537</v>
          </cell>
          <cell r="N2438">
            <v>104992</v>
          </cell>
          <cell r="P2438">
            <v>1173</v>
          </cell>
          <cell r="Q2438">
            <v>2387</v>
          </cell>
          <cell r="R2438">
            <v>1441</v>
          </cell>
          <cell r="X2438">
            <v>1173</v>
          </cell>
          <cell r="Y2438">
            <v>2387</v>
          </cell>
          <cell r="Z2438">
            <v>1441</v>
          </cell>
        </row>
        <row r="2441">
          <cell r="L2441">
            <v>0</v>
          </cell>
        </row>
        <row r="2442">
          <cell r="L2442">
            <v>0</v>
          </cell>
        </row>
        <row r="2443">
          <cell r="L2443">
            <v>0</v>
          </cell>
        </row>
        <row r="2444">
          <cell r="L2444">
            <v>0</v>
          </cell>
        </row>
        <row r="2445">
          <cell r="L2445">
            <v>0</v>
          </cell>
        </row>
        <row r="2446">
          <cell r="L2446">
            <v>0</v>
          </cell>
        </row>
        <row r="2449">
          <cell r="L2449">
            <v>0</v>
          </cell>
        </row>
        <row r="2450">
          <cell r="L2450">
            <v>0</v>
          </cell>
        </row>
        <row r="2451">
          <cell r="L2451">
            <v>0</v>
          </cell>
        </row>
        <row r="2452">
          <cell r="L2452">
            <v>0</v>
          </cell>
        </row>
        <row r="2453">
          <cell r="L2453">
            <v>0</v>
          </cell>
        </row>
        <row r="2454">
          <cell r="L2454">
            <v>0</v>
          </cell>
        </row>
        <row r="2455">
          <cell r="L2455">
            <v>0</v>
          </cell>
        </row>
        <row r="2458">
          <cell r="L2458">
            <v>0</v>
          </cell>
        </row>
        <row r="2459">
          <cell r="L2459">
            <v>0</v>
          </cell>
        </row>
        <row r="2460">
          <cell r="L2460">
            <v>14401777</v>
          </cell>
        </row>
        <row r="2461">
          <cell r="L2461">
            <v>0</v>
          </cell>
        </row>
        <row r="2462">
          <cell r="L2462">
            <v>0</v>
          </cell>
        </row>
        <row r="2463">
          <cell r="L2463">
            <v>0</v>
          </cell>
        </row>
        <row r="2464">
          <cell r="L2464">
            <v>88614</v>
          </cell>
        </row>
        <row r="2465">
          <cell r="L2465">
            <v>14490391</v>
          </cell>
        </row>
        <row r="2468">
          <cell r="L2468">
            <v>0</v>
          </cell>
        </row>
        <row r="2469">
          <cell r="L2469">
            <v>0</v>
          </cell>
        </row>
        <row r="2470">
          <cell r="L2470">
            <v>0</v>
          </cell>
        </row>
        <row r="2471">
          <cell r="L2471">
            <v>0</v>
          </cell>
        </row>
        <row r="2472">
          <cell r="L2472">
            <v>0</v>
          </cell>
        </row>
        <row r="2473">
          <cell r="L2473">
            <v>0</v>
          </cell>
        </row>
        <row r="2474">
          <cell r="L2474">
            <v>0</v>
          </cell>
        </row>
        <row r="2475">
          <cell r="A2475">
            <v>2501</v>
          </cell>
          <cell r="B2475" t="str">
            <v>244599</v>
          </cell>
          <cell r="C2475" t="str">
            <v>Other liabilities</v>
          </cell>
          <cell r="D2475">
            <v>14565761</v>
          </cell>
          <cell r="E2475">
            <v>15951383</v>
          </cell>
          <cell r="F2475">
            <v>13775331</v>
          </cell>
          <cell r="L2475">
            <v>14565761</v>
          </cell>
          <cell r="M2475">
            <v>15951383</v>
          </cell>
          <cell r="N2475">
            <v>13775331</v>
          </cell>
          <cell r="P2475">
            <v>226678</v>
          </cell>
          <cell r="Q2475">
            <v>287288</v>
          </cell>
          <cell r="R2475">
            <v>189008</v>
          </cell>
          <cell r="X2475">
            <v>226678</v>
          </cell>
          <cell r="Y2475">
            <v>287288</v>
          </cell>
          <cell r="Z2475">
            <v>189008</v>
          </cell>
        </row>
        <row r="2478">
          <cell r="L2478">
            <v>0</v>
          </cell>
        </row>
        <row r="2479">
          <cell r="L2479">
            <v>0</v>
          </cell>
        </row>
        <row r="2480">
          <cell r="L2480">
            <v>0</v>
          </cell>
        </row>
        <row r="2484">
          <cell r="L2484">
            <v>0</v>
          </cell>
        </row>
        <row r="2485">
          <cell r="L2485">
            <v>0</v>
          </cell>
        </row>
        <row r="2486">
          <cell r="L2486">
            <v>0</v>
          </cell>
        </row>
        <row r="2487">
          <cell r="L2487">
            <v>0</v>
          </cell>
        </row>
        <row r="2488">
          <cell r="L2488">
            <v>0</v>
          </cell>
        </row>
        <row r="2489">
          <cell r="L2489">
            <v>0</v>
          </cell>
        </row>
        <row r="2490">
          <cell r="L2490">
            <v>0</v>
          </cell>
        </row>
        <row r="2491">
          <cell r="L2491">
            <v>0</v>
          </cell>
        </row>
        <row r="2492">
          <cell r="L2492">
            <v>0</v>
          </cell>
        </row>
        <row r="2493">
          <cell r="L2493">
            <v>0</v>
          </cell>
        </row>
        <row r="2494">
          <cell r="L2494">
            <v>0</v>
          </cell>
        </row>
        <row r="2497">
          <cell r="L2497">
            <v>0</v>
          </cell>
        </row>
        <row r="2498">
          <cell r="L2498">
            <v>61092</v>
          </cell>
        </row>
        <row r="2499">
          <cell r="L2499">
            <v>0</v>
          </cell>
        </row>
        <row r="2500">
          <cell r="L2500">
            <v>3224</v>
          </cell>
        </row>
        <row r="2501">
          <cell r="L2501">
            <v>-6299</v>
          </cell>
        </row>
        <row r="2502">
          <cell r="L2502">
            <v>0</v>
          </cell>
        </row>
        <row r="2503">
          <cell r="L2503">
            <v>0</v>
          </cell>
        </row>
        <row r="2504">
          <cell r="L2504">
            <v>0</v>
          </cell>
        </row>
        <row r="2505">
          <cell r="L2505">
            <v>0</v>
          </cell>
        </row>
        <row r="2506">
          <cell r="L2506">
            <v>0</v>
          </cell>
        </row>
        <row r="2507">
          <cell r="L2507">
            <v>58017</v>
          </cell>
        </row>
        <row r="2510">
          <cell r="L2510">
            <v>0</v>
          </cell>
        </row>
        <row r="2511">
          <cell r="L2511">
            <v>0</v>
          </cell>
        </row>
        <row r="2512">
          <cell r="L2512">
            <v>0</v>
          </cell>
        </row>
        <row r="2513">
          <cell r="L2513">
            <v>0</v>
          </cell>
        </row>
        <row r="2514">
          <cell r="L2514">
            <v>0</v>
          </cell>
        </row>
        <row r="2515">
          <cell r="L2515">
            <v>0</v>
          </cell>
        </row>
        <row r="2516">
          <cell r="L2516">
            <v>0</v>
          </cell>
        </row>
        <row r="2517">
          <cell r="L2517">
            <v>0</v>
          </cell>
        </row>
        <row r="2518">
          <cell r="L2518">
            <v>0</v>
          </cell>
        </row>
        <row r="2519">
          <cell r="L2519">
            <v>0</v>
          </cell>
        </row>
        <row r="2520">
          <cell r="L2520">
            <v>0</v>
          </cell>
        </row>
        <row r="2523">
          <cell r="L2523">
            <v>0</v>
          </cell>
        </row>
        <row r="2524">
          <cell r="L2524">
            <v>0</v>
          </cell>
        </row>
        <row r="2525">
          <cell r="L2525">
            <v>0</v>
          </cell>
        </row>
        <row r="2526">
          <cell r="L2526">
            <v>0</v>
          </cell>
        </row>
        <row r="2527">
          <cell r="L2527">
            <v>0</v>
          </cell>
        </row>
        <row r="2528">
          <cell r="L2528">
            <v>0</v>
          </cell>
        </row>
        <row r="2529">
          <cell r="L2529">
            <v>0</v>
          </cell>
        </row>
        <row r="2530">
          <cell r="L2530">
            <v>0</v>
          </cell>
        </row>
        <row r="2531">
          <cell r="L2531">
            <v>0</v>
          </cell>
        </row>
        <row r="2532">
          <cell r="L2532">
            <v>0</v>
          </cell>
        </row>
        <row r="2533">
          <cell r="L2533">
            <v>0</v>
          </cell>
        </row>
        <row r="2536">
          <cell r="L2536">
            <v>0</v>
          </cell>
        </row>
        <row r="2537">
          <cell r="L2537">
            <v>0</v>
          </cell>
        </row>
        <row r="2538">
          <cell r="L2538">
            <v>0</v>
          </cell>
        </row>
        <row r="2539">
          <cell r="L2539">
            <v>0</v>
          </cell>
        </row>
        <row r="2540">
          <cell r="L2540">
            <v>0</v>
          </cell>
        </row>
        <row r="2541">
          <cell r="L2541">
            <v>0</v>
          </cell>
        </row>
        <row r="2542">
          <cell r="L2542">
            <v>0</v>
          </cell>
        </row>
        <row r="2543">
          <cell r="L2543">
            <v>0</v>
          </cell>
        </row>
        <row r="2544">
          <cell r="L2544">
            <v>0</v>
          </cell>
        </row>
        <row r="2545">
          <cell r="L2545">
            <v>0</v>
          </cell>
        </row>
        <row r="2546">
          <cell r="L2546">
            <v>0</v>
          </cell>
        </row>
        <row r="2549">
          <cell r="L2549">
            <v>0</v>
          </cell>
        </row>
        <row r="2550">
          <cell r="L2550">
            <v>0</v>
          </cell>
        </row>
        <row r="2551">
          <cell r="L2551">
            <v>0</v>
          </cell>
        </row>
        <row r="2552">
          <cell r="L2552">
            <v>0</v>
          </cell>
        </row>
        <row r="2553">
          <cell r="L2553">
            <v>0</v>
          </cell>
        </row>
        <row r="2554">
          <cell r="L2554">
            <v>0</v>
          </cell>
        </row>
        <row r="2555">
          <cell r="L2555">
            <v>0</v>
          </cell>
        </row>
        <row r="2556">
          <cell r="L2556">
            <v>0</v>
          </cell>
        </row>
        <row r="2557">
          <cell r="L2557">
            <v>0</v>
          </cell>
        </row>
        <row r="2558">
          <cell r="L2558">
            <v>0</v>
          </cell>
        </row>
        <row r="2559">
          <cell r="L2559">
            <v>0</v>
          </cell>
        </row>
        <row r="2562">
          <cell r="L2562">
            <v>0</v>
          </cell>
        </row>
        <row r="2563">
          <cell r="L2563">
            <v>0</v>
          </cell>
        </row>
        <row r="2564">
          <cell r="L2564">
            <v>0</v>
          </cell>
        </row>
        <row r="2565">
          <cell r="L2565">
            <v>0</v>
          </cell>
        </row>
        <row r="2566">
          <cell r="L2566">
            <v>0</v>
          </cell>
        </row>
        <row r="2567">
          <cell r="L2567">
            <v>0</v>
          </cell>
        </row>
        <row r="2568">
          <cell r="L2568">
            <v>0</v>
          </cell>
        </row>
        <row r="2569">
          <cell r="L2569">
            <v>0</v>
          </cell>
        </row>
        <row r="2570">
          <cell r="L2570">
            <v>0</v>
          </cell>
        </row>
        <row r="2571">
          <cell r="L2571">
            <v>0</v>
          </cell>
        </row>
        <row r="2572">
          <cell r="L2572">
            <v>0</v>
          </cell>
        </row>
        <row r="2573">
          <cell r="A2573">
            <v>2599</v>
          </cell>
          <cell r="B2573" t="str">
            <v>255599</v>
          </cell>
          <cell r="C2573" t="str">
            <v>Long-term provisions</v>
          </cell>
          <cell r="D2573">
            <v>58017</v>
          </cell>
          <cell r="E2573">
            <v>45273</v>
          </cell>
          <cell r="F2573">
            <v>61092</v>
          </cell>
          <cell r="L2573">
            <v>58017</v>
          </cell>
          <cell r="M2573">
            <v>45273</v>
          </cell>
          <cell r="N2573">
            <v>61092</v>
          </cell>
          <cell r="P2573">
            <v>903</v>
          </cell>
          <cell r="Q2573">
            <v>815</v>
          </cell>
          <cell r="R2573">
            <v>838</v>
          </cell>
          <cell r="X2573">
            <v>903</v>
          </cell>
          <cell r="Y2573">
            <v>815</v>
          </cell>
          <cell r="Z2573">
            <v>838</v>
          </cell>
        </row>
        <row r="2574">
          <cell r="L2574">
            <v>42692322</v>
          </cell>
        </row>
        <row r="2579">
          <cell r="L2579">
            <v>0</v>
          </cell>
        </row>
        <row r="2580">
          <cell r="L2580">
            <v>0</v>
          </cell>
        </row>
        <row r="2581">
          <cell r="L2581">
            <v>0</v>
          </cell>
        </row>
        <row r="2582">
          <cell r="L2582">
            <v>0</v>
          </cell>
        </row>
        <row r="2583">
          <cell r="L2583">
            <v>0</v>
          </cell>
        </row>
        <row r="2584">
          <cell r="A2584">
            <v>2610</v>
          </cell>
          <cell r="B2584" t="str">
            <v>257250</v>
          </cell>
          <cell r="C2584" t="str">
            <v>Overdraft</v>
          </cell>
          <cell r="L2584">
            <v>0</v>
          </cell>
          <cell r="M2584">
            <v>0</v>
          </cell>
          <cell r="N2584">
            <v>0</v>
          </cell>
          <cell r="X2584">
            <v>0</v>
          </cell>
          <cell r="Y2584">
            <v>0</v>
          </cell>
          <cell r="Z2584">
            <v>0</v>
          </cell>
        </row>
        <row r="2585">
          <cell r="L2585">
            <v>160281</v>
          </cell>
        </row>
        <row r="2586">
          <cell r="L2586">
            <v>0</v>
          </cell>
        </row>
        <row r="2587">
          <cell r="L2587">
            <v>160281</v>
          </cell>
        </row>
        <row r="2590">
          <cell r="L2590">
            <v>0</v>
          </cell>
        </row>
        <row r="2591">
          <cell r="L2591">
            <v>0</v>
          </cell>
        </row>
        <row r="2592">
          <cell r="L2592">
            <v>0</v>
          </cell>
        </row>
        <row r="2593">
          <cell r="L2593">
            <v>0</v>
          </cell>
        </row>
        <row r="2594">
          <cell r="L2594">
            <v>0</v>
          </cell>
        </row>
        <row r="2595">
          <cell r="L2595">
            <v>0</v>
          </cell>
        </row>
        <row r="2596">
          <cell r="L2596">
            <v>0</v>
          </cell>
        </row>
        <row r="2599">
          <cell r="L2599">
            <v>0</v>
          </cell>
        </row>
        <row r="2600">
          <cell r="L2600">
            <v>0</v>
          </cell>
        </row>
        <row r="2601">
          <cell r="L2601">
            <v>0</v>
          </cell>
        </row>
        <row r="2602">
          <cell r="L2602">
            <v>0</v>
          </cell>
        </row>
        <row r="2603">
          <cell r="L2603">
            <v>0</v>
          </cell>
        </row>
        <row r="2604">
          <cell r="L2604">
            <v>0</v>
          </cell>
        </row>
        <row r="2607">
          <cell r="L2607">
            <v>5104296</v>
          </cell>
        </row>
        <row r="2608">
          <cell r="L2608">
            <v>11688520</v>
          </cell>
        </row>
        <row r="2609">
          <cell r="L2609">
            <v>0</v>
          </cell>
        </row>
        <row r="2610">
          <cell r="L2610">
            <v>13810</v>
          </cell>
        </row>
        <row r="2611">
          <cell r="L2611">
            <v>0</v>
          </cell>
        </row>
        <row r="2612">
          <cell r="L2612">
            <v>0</v>
          </cell>
        </row>
        <row r="2613">
          <cell r="L2613">
            <v>58717</v>
          </cell>
        </row>
        <row r="2614">
          <cell r="L2614">
            <v>0</v>
          </cell>
        </row>
        <row r="2615">
          <cell r="L2615">
            <v>16865343</v>
          </cell>
        </row>
        <row r="2616">
          <cell r="A2616">
            <v>2642</v>
          </cell>
          <cell r="B2616" t="str">
            <v>261599</v>
          </cell>
          <cell r="C2616" t="str">
            <v>Interest-bearing loans and borrowings</v>
          </cell>
          <cell r="D2616">
            <v>17025624</v>
          </cell>
          <cell r="E2616">
            <v>10228736</v>
          </cell>
          <cell r="F2616">
            <v>11114087</v>
          </cell>
          <cell r="L2616">
            <v>17025624</v>
          </cell>
          <cell r="M2616">
            <v>10228736</v>
          </cell>
          <cell r="N2616">
            <v>11114087</v>
          </cell>
          <cell r="P2616">
            <v>264959</v>
          </cell>
          <cell r="Q2616">
            <v>184222</v>
          </cell>
          <cell r="R2616">
            <v>152493</v>
          </cell>
          <cell r="X2616">
            <v>264959</v>
          </cell>
          <cell r="Y2616">
            <v>184222</v>
          </cell>
          <cell r="Z2616">
            <v>152493</v>
          </cell>
        </row>
        <row r="2619">
          <cell r="L2619">
            <v>0</v>
          </cell>
        </row>
        <row r="2620">
          <cell r="L2620">
            <v>0</v>
          </cell>
        </row>
        <row r="2621">
          <cell r="L2621">
            <v>0</v>
          </cell>
        </row>
        <row r="2622">
          <cell r="L2622">
            <v>0</v>
          </cell>
        </row>
        <row r="2623">
          <cell r="L2623">
            <v>0</v>
          </cell>
        </row>
        <row r="2624">
          <cell r="L2624">
            <v>0</v>
          </cell>
        </row>
        <row r="2625">
          <cell r="L2625">
            <v>0</v>
          </cell>
        </row>
        <row r="2626">
          <cell r="L2626">
            <v>0</v>
          </cell>
        </row>
        <row r="2627">
          <cell r="L2627">
            <v>0</v>
          </cell>
        </row>
        <row r="2628">
          <cell r="L2628">
            <v>0</v>
          </cell>
        </row>
        <row r="2629">
          <cell r="L2629">
            <v>0</v>
          </cell>
        </row>
        <row r="2630">
          <cell r="L2630">
            <v>0</v>
          </cell>
        </row>
        <row r="2631">
          <cell r="L2631">
            <v>0</v>
          </cell>
        </row>
        <row r="2632">
          <cell r="L2632">
            <v>0</v>
          </cell>
        </row>
        <row r="2633">
          <cell r="L2633">
            <v>0</v>
          </cell>
        </row>
        <row r="2634">
          <cell r="L2634">
            <v>0</v>
          </cell>
        </row>
        <row r="2635">
          <cell r="L2635">
            <v>0</v>
          </cell>
        </row>
        <row r="2636">
          <cell r="L2636">
            <v>0</v>
          </cell>
        </row>
        <row r="2637">
          <cell r="A2637">
            <v>2663</v>
          </cell>
          <cell r="B2637" t="str">
            <v>265599</v>
          </cell>
          <cell r="C2637" t="str">
            <v>Derivative financial instruments</v>
          </cell>
          <cell r="D2637">
            <v>0</v>
          </cell>
          <cell r="E2637">
            <v>0</v>
          </cell>
          <cell r="F2637">
            <v>0</v>
          </cell>
          <cell r="L2637">
            <v>0</v>
          </cell>
          <cell r="M2637">
            <v>0</v>
          </cell>
          <cell r="N2637">
            <v>0</v>
          </cell>
          <cell r="P2637">
            <v>0</v>
          </cell>
          <cell r="Q2637">
            <v>0</v>
          </cell>
          <cell r="R2637">
            <v>0</v>
          </cell>
          <cell r="X2637">
            <v>0</v>
          </cell>
          <cell r="Y2637">
            <v>0</v>
          </cell>
          <cell r="Z2637">
            <v>0</v>
          </cell>
        </row>
        <row r="2641">
          <cell r="L2641">
            <v>0</v>
          </cell>
        </row>
        <row r="2642">
          <cell r="L2642">
            <v>0</v>
          </cell>
        </row>
        <row r="2643">
          <cell r="L2643">
            <v>0</v>
          </cell>
        </row>
        <row r="2644">
          <cell r="L2644">
            <v>0</v>
          </cell>
        </row>
        <row r="2645">
          <cell r="L2645">
            <v>0</v>
          </cell>
        </row>
        <row r="2646">
          <cell r="A2646">
            <v>2672</v>
          </cell>
          <cell r="B2646" t="str">
            <v>267959</v>
          </cell>
          <cell r="C2646" t="str">
            <v>External current liabilities (financial)</v>
          </cell>
          <cell r="D2646">
            <v>0</v>
          </cell>
          <cell r="E2646">
            <v>0</v>
          </cell>
          <cell r="F2646">
            <v>0</v>
          </cell>
          <cell r="L2646">
            <v>0</v>
          </cell>
          <cell r="M2646">
            <v>0</v>
          </cell>
          <cell r="N2646">
            <v>0</v>
          </cell>
          <cell r="P2646">
            <v>0</v>
          </cell>
          <cell r="Q2646">
            <v>0</v>
          </cell>
          <cell r="R2646">
            <v>0</v>
          </cell>
          <cell r="X2646">
            <v>0</v>
          </cell>
          <cell r="Y2646">
            <v>0</v>
          </cell>
          <cell r="Z2646">
            <v>0</v>
          </cell>
        </row>
        <row r="2649">
          <cell r="L2649">
            <v>0</v>
          </cell>
        </row>
        <row r="2650">
          <cell r="L2650">
            <v>0</v>
          </cell>
        </row>
        <row r="2651">
          <cell r="L2651">
            <v>0</v>
          </cell>
        </row>
        <row r="2652">
          <cell r="L2652">
            <v>0</v>
          </cell>
        </row>
        <row r="2653">
          <cell r="L2653">
            <v>0</v>
          </cell>
        </row>
        <row r="2654">
          <cell r="L2654">
            <v>0</v>
          </cell>
        </row>
        <row r="2655">
          <cell r="L2655">
            <v>0</v>
          </cell>
        </row>
        <row r="2656">
          <cell r="L2656">
            <v>0</v>
          </cell>
        </row>
        <row r="2657">
          <cell r="L2657">
            <v>0</v>
          </cell>
        </row>
        <row r="2658">
          <cell r="L2658">
            <v>0</v>
          </cell>
        </row>
        <row r="2661">
          <cell r="L2661">
            <v>0</v>
          </cell>
        </row>
        <row r="2662">
          <cell r="L2662">
            <v>0</v>
          </cell>
        </row>
        <row r="2663">
          <cell r="L2663">
            <v>0</v>
          </cell>
        </row>
        <row r="2664">
          <cell r="L2664">
            <v>0</v>
          </cell>
        </row>
        <row r="2665">
          <cell r="L2665">
            <v>0</v>
          </cell>
        </row>
        <row r="2666">
          <cell r="L2666">
            <v>0</v>
          </cell>
        </row>
        <row r="2667">
          <cell r="L2667">
            <v>0</v>
          </cell>
        </row>
        <row r="2670">
          <cell r="L2670">
            <v>4066274</v>
          </cell>
        </row>
        <row r="2671">
          <cell r="L2671">
            <v>0</v>
          </cell>
        </row>
        <row r="2672">
          <cell r="L2672">
            <v>11818129</v>
          </cell>
        </row>
        <row r="2673">
          <cell r="L2673">
            <v>83012528</v>
          </cell>
        </row>
        <row r="2674">
          <cell r="L2674">
            <v>0</v>
          </cell>
        </row>
        <row r="2675">
          <cell r="L2675">
            <v>554821</v>
          </cell>
        </row>
        <row r="2676">
          <cell r="L2676">
            <v>1073</v>
          </cell>
        </row>
        <row r="2677">
          <cell r="L2677">
            <v>0</v>
          </cell>
        </row>
        <row r="2678">
          <cell r="L2678">
            <v>0</v>
          </cell>
        </row>
        <row r="2679">
          <cell r="L2679">
            <v>132751</v>
          </cell>
        </row>
        <row r="2680">
          <cell r="L2680">
            <v>202684</v>
          </cell>
        </row>
        <row r="2681">
          <cell r="A2681">
            <v>2707</v>
          </cell>
          <cell r="B2681" t="str">
            <v>270859</v>
          </cell>
          <cell r="C2681" t="str">
            <v>Other current liabilities</v>
          </cell>
          <cell r="D2681">
            <v>99788260</v>
          </cell>
          <cell r="E2681">
            <v>94637900</v>
          </cell>
          <cell r="F2681">
            <v>82331387</v>
          </cell>
          <cell r="L2681">
            <v>99788260</v>
          </cell>
          <cell r="M2681">
            <v>94637900</v>
          </cell>
          <cell r="N2681">
            <v>82331387</v>
          </cell>
          <cell r="P2681">
            <v>1552943</v>
          </cell>
          <cell r="Q2681">
            <v>1704449</v>
          </cell>
          <cell r="R2681">
            <v>1129643</v>
          </cell>
          <cell r="X2681">
            <v>1552943</v>
          </cell>
          <cell r="Y2681">
            <v>1704427</v>
          </cell>
          <cell r="Z2681">
            <v>1128772</v>
          </cell>
        </row>
        <row r="2684">
          <cell r="L2684">
            <v>19684</v>
          </cell>
        </row>
        <row r="2685">
          <cell r="L2685">
            <v>116035</v>
          </cell>
        </row>
        <row r="2686">
          <cell r="L2686">
            <v>202</v>
          </cell>
        </row>
        <row r="2687">
          <cell r="L2687">
            <v>773503</v>
          </cell>
        </row>
        <row r="2688">
          <cell r="L2688">
            <v>91657</v>
          </cell>
        </row>
        <row r="2689">
          <cell r="L2689">
            <v>0</v>
          </cell>
        </row>
        <row r="2690">
          <cell r="L2690">
            <v>1931885</v>
          </cell>
        </row>
        <row r="2691">
          <cell r="L2691">
            <v>0</v>
          </cell>
        </row>
        <row r="2692">
          <cell r="L2692">
            <v>0</v>
          </cell>
        </row>
        <row r="2693">
          <cell r="L2693">
            <v>1410748</v>
          </cell>
        </row>
        <row r="2694">
          <cell r="L2694">
            <v>0</v>
          </cell>
        </row>
        <row r="2695">
          <cell r="L2695">
            <v>193329</v>
          </cell>
        </row>
        <row r="2696">
          <cell r="L2696">
            <v>0</v>
          </cell>
        </row>
        <row r="2697">
          <cell r="L2697">
            <v>0</v>
          </cell>
        </row>
        <row r="2698">
          <cell r="L2698">
            <v>568327</v>
          </cell>
        </row>
        <row r="2699">
          <cell r="L2699">
            <v>0</v>
          </cell>
        </row>
        <row r="2700">
          <cell r="L2700">
            <v>0</v>
          </cell>
        </row>
        <row r="2701">
          <cell r="A2701">
            <v>2727</v>
          </cell>
          <cell r="B2701" t="str">
            <v>271959</v>
          </cell>
          <cell r="C2701" t="str">
            <v>Current accrued liabilities to others, interest-free</v>
          </cell>
          <cell r="D2701">
            <v>5105370</v>
          </cell>
          <cell r="E2701">
            <v>3147118</v>
          </cell>
          <cell r="F2701">
            <v>3930262</v>
          </cell>
          <cell r="L2701">
            <v>5105370</v>
          </cell>
          <cell r="M2701">
            <v>3147118</v>
          </cell>
          <cell r="N2701">
            <v>3930262</v>
          </cell>
          <cell r="P2701">
            <v>79453</v>
          </cell>
          <cell r="Q2701">
            <v>56681</v>
          </cell>
          <cell r="R2701">
            <v>53926</v>
          </cell>
          <cell r="X2701">
            <v>79453</v>
          </cell>
          <cell r="Y2701">
            <v>56681</v>
          </cell>
          <cell r="Z2701">
            <v>53926</v>
          </cell>
        </row>
        <row r="2702">
          <cell r="L2702">
            <v>104893630</v>
          </cell>
        </row>
        <row r="2705">
          <cell r="L2705">
            <v>460409</v>
          </cell>
        </row>
        <row r="2706">
          <cell r="A2706">
            <v>2732</v>
          </cell>
          <cell r="B2706" t="str">
            <v>273599</v>
          </cell>
          <cell r="C2706" t="str">
            <v>Current income tax liabilities</v>
          </cell>
          <cell r="D2706">
            <v>460409</v>
          </cell>
          <cell r="E2706">
            <v>385018</v>
          </cell>
          <cell r="F2706">
            <v>670751</v>
          </cell>
          <cell r="L2706">
            <v>460409</v>
          </cell>
          <cell r="M2706">
            <v>385018</v>
          </cell>
          <cell r="N2706">
            <v>670751</v>
          </cell>
          <cell r="P2706">
            <v>7165</v>
          </cell>
          <cell r="Q2706">
            <v>6934</v>
          </cell>
          <cell r="R2706">
            <v>9203</v>
          </cell>
          <cell r="X2706">
            <v>7165</v>
          </cell>
          <cell r="Y2706">
            <v>6934</v>
          </cell>
          <cell r="Z2706">
            <v>9203</v>
          </cell>
        </row>
        <row r="2710">
          <cell r="L2710">
            <v>0</v>
          </cell>
        </row>
        <row r="2711">
          <cell r="L2711">
            <v>8528</v>
          </cell>
        </row>
        <row r="2712">
          <cell r="L2712">
            <v>-908</v>
          </cell>
        </row>
        <row r="2713">
          <cell r="L2713">
            <v>71</v>
          </cell>
        </row>
        <row r="2714">
          <cell r="L2714">
            <v>-783</v>
          </cell>
        </row>
        <row r="2715">
          <cell r="L2715">
            <v>0</v>
          </cell>
        </row>
        <row r="2716">
          <cell r="L2716">
            <v>0</v>
          </cell>
        </row>
        <row r="2717">
          <cell r="L2717">
            <v>0</v>
          </cell>
        </row>
        <row r="2718">
          <cell r="L2718">
            <v>0</v>
          </cell>
        </row>
        <row r="2719">
          <cell r="L2719">
            <v>0</v>
          </cell>
        </row>
        <row r="2720">
          <cell r="L2720">
            <v>6908</v>
          </cell>
        </row>
        <row r="2723">
          <cell r="L2723">
            <v>0</v>
          </cell>
        </row>
        <row r="2724">
          <cell r="L2724">
            <v>18374</v>
          </cell>
        </row>
        <row r="2725">
          <cell r="L2725">
            <v>0</v>
          </cell>
        </row>
        <row r="2726">
          <cell r="L2726">
            <v>10891</v>
          </cell>
        </row>
        <row r="2727">
          <cell r="L2727">
            <v>-4481</v>
          </cell>
        </row>
        <row r="2728">
          <cell r="L2728">
            <v>-795</v>
          </cell>
        </row>
        <row r="2729">
          <cell r="L2729">
            <v>0</v>
          </cell>
        </row>
        <row r="2730">
          <cell r="L2730">
            <v>0</v>
          </cell>
        </row>
        <row r="2731">
          <cell r="L2731">
            <v>0</v>
          </cell>
        </row>
        <row r="2732">
          <cell r="L2732">
            <v>0</v>
          </cell>
        </row>
        <row r="2733">
          <cell r="L2733">
            <v>23989</v>
          </cell>
        </row>
        <row r="2736">
          <cell r="L2736">
            <v>0</v>
          </cell>
        </row>
        <row r="2737">
          <cell r="L2737">
            <v>844440</v>
          </cell>
        </row>
        <row r="2738">
          <cell r="L2738">
            <v>0</v>
          </cell>
        </row>
        <row r="2739">
          <cell r="L2739">
            <v>179388</v>
          </cell>
        </row>
        <row r="2740">
          <cell r="L2740">
            <v>-520428</v>
          </cell>
        </row>
        <row r="2741">
          <cell r="L2741">
            <v>-608</v>
          </cell>
        </row>
        <row r="2742">
          <cell r="L2742">
            <v>0</v>
          </cell>
        </row>
        <row r="2743">
          <cell r="L2743">
            <v>0</v>
          </cell>
        </row>
        <row r="2744">
          <cell r="L2744">
            <v>0</v>
          </cell>
        </row>
        <row r="2745">
          <cell r="L2745">
            <v>0</v>
          </cell>
        </row>
        <row r="2746">
          <cell r="L2746">
            <v>502792</v>
          </cell>
        </row>
        <row r="2749">
          <cell r="L2749">
            <v>0</v>
          </cell>
        </row>
        <row r="2750">
          <cell r="L2750">
            <v>1338</v>
          </cell>
        </row>
        <row r="2751">
          <cell r="L2751">
            <v>0</v>
          </cell>
        </row>
        <row r="2752">
          <cell r="L2752">
            <v>10673</v>
          </cell>
        </row>
        <row r="2753">
          <cell r="L2753">
            <v>-391</v>
          </cell>
        </row>
        <row r="2754">
          <cell r="L2754">
            <v>0</v>
          </cell>
        </row>
        <row r="2755">
          <cell r="L2755">
            <v>0</v>
          </cell>
        </row>
        <row r="2756">
          <cell r="L2756">
            <v>0</v>
          </cell>
        </row>
        <row r="2757">
          <cell r="L2757">
            <v>0</v>
          </cell>
        </row>
        <row r="2758">
          <cell r="L2758">
            <v>0</v>
          </cell>
        </row>
        <row r="2759">
          <cell r="L2759">
            <v>11620</v>
          </cell>
        </row>
        <row r="2762">
          <cell r="L2762">
            <v>0</v>
          </cell>
        </row>
        <row r="2763">
          <cell r="L2763">
            <v>20491</v>
          </cell>
        </row>
        <row r="2764">
          <cell r="L2764">
            <v>0</v>
          </cell>
        </row>
        <row r="2765">
          <cell r="L2765">
            <v>72871</v>
          </cell>
        </row>
        <row r="2766">
          <cell r="L2766">
            <v>-10107</v>
          </cell>
        </row>
        <row r="2767">
          <cell r="L2767">
            <v>-61793</v>
          </cell>
        </row>
        <row r="2768">
          <cell r="L2768">
            <v>0</v>
          </cell>
        </row>
        <row r="2769">
          <cell r="L2769">
            <v>0</v>
          </cell>
        </row>
        <row r="2770">
          <cell r="L2770">
            <v>0</v>
          </cell>
        </row>
        <row r="2771">
          <cell r="L2771">
            <v>0</v>
          </cell>
        </row>
        <row r="2772">
          <cell r="L2772">
            <v>21462</v>
          </cell>
        </row>
        <row r="2775">
          <cell r="L2775">
            <v>0</v>
          </cell>
        </row>
        <row r="2776">
          <cell r="L2776">
            <v>0</v>
          </cell>
        </row>
        <row r="2777">
          <cell r="L2777">
            <v>0</v>
          </cell>
        </row>
        <row r="2778">
          <cell r="L2778">
            <v>0</v>
          </cell>
        </row>
        <row r="2779">
          <cell r="L2779">
            <v>0</v>
          </cell>
        </row>
        <row r="2780">
          <cell r="L2780">
            <v>0</v>
          </cell>
        </row>
        <row r="2781">
          <cell r="L2781">
            <v>0</v>
          </cell>
        </row>
        <row r="2782">
          <cell r="L2782">
            <v>0</v>
          </cell>
        </row>
        <row r="2783">
          <cell r="L2783">
            <v>0</v>
          </cell>
        </row>
        <row r="2784">
          <cell r="L2784">
            <v>0</v>
          </cell>
        </row>
        <row r="2785">
          <cell r="L2785">
            <v>0</v>
          </cell>
        </row>
        <row r="2788">
          <cell r="L2788">
            <v>0</v>
          </cell>
        </row>
        <row r="2789">
          <cell r="L2789">
            <v>0</v>
          </cell>
        </row>
        <row r="2790">
          <cell r="L2790">
            <v>0</v>
          </cell>
        </row>
        <row r="2791">
          <cell r="L2791">
            <v>0</v>
          </cell>
        </row>
        <row r="2792">
          <cell r="L2792">
            <v>0</v>
          </cell>
        </row>
        <row r="2793">
          <cell r="L2793">
            <v>0</v>
          </cell>
        </row>
        <row r="2794">
          <cell r="L2794">
            <v>0</v>
          </cell>
        </row>
        <row r="2795">
          <cell r="L2795">
            <v>0</v>
          </cell>
        </row>
        <row r="2796">
          <cell r="L2796">
            <v>0</v>
          </cell>
        </row>
        <row r="2797">
          <cell r="L2797">
            <v>0</v>
          </cell>
        </row>
        <row r="2798">
          <cell r="L2798">
            <v>0</v>
          </cell>
        </row>
        <row r="2799">
          <cell r="A2799">
            <v>2825</v>
          </cell>
          <cell r="B2799" t="str">
            <v>285599</v>
          </cell>
          <cell r="C2799" t="str">
            <v>Short-term provisions</v>
          </cell>
          <cell r="D2799">
            <v>566771</v>
          </cell>
          <cell r="E2799">
            <v>694358</v>
          </cell>
          <cell r="F2799">
            <v>893170</v>
          </cell>
          <cell r="L2799">
            <v>566771</v>
          </cell>
          <cell r="M2799">
            <v>694358</v>
          </cell>
          <cell r="N2799">
            <v>893170</v>
          </cell>
          <cell r="P2799">
            <v>8822</v>
          </cell>
          <cell r="Q2799">
            <v>12506</v>
          </cell>
          <cell r="R2799">
            <v>12255</v>
          </cell>
          <cell r="X2799">
            <v>8822</v>
          </cell>
          <cell r="Y2799">
            <v>12506</v>
          </cell>
          <cell r="Z2799">
            <v>12255</v>
          </cell>
        </row>
        <row r="2800">
          <cell r="L2800">
            <v>122946434</v>
          </cell>
        </row>
        <row r="2805">
          <cell r="L2805">
            <v>0</v>
          </cell>
        </row>
        <row r="2806">
          <cell r="L2806">
            <v>0</v>
          </cell>
        </row>
        <row r="2807">
          <cell r="L2807">
            <v>0</v>
          </cell>
        </row>
        <row r="2808">
          <cell r="L2808">
            <v>0</v>
          </cell>
        </row>
        <row r="2811">
          <cell r="L2811">
            <v>0</v>
          </cell>
        </row>
        <row r="2812">
          <cell r="L2812">
            <v>0</v>
          </cell>
        </row>
        <row r="2813">
          <cell r="L2813">
            <v>0</v>
          </cell>
        </row>
        <row r="2814">
          <cell r="L2814">
            <v>0</v>
          </cell>
        </row>
        <row r="2815">
          <cell r="L2815">
            <v>0</v>
          </cell>
        </row>
        <row r="2818">
          <cell r="L2818">
            <v>0</v>
          </cell>
        </row>
        <row r="2819">
          <cell r="L2819">
            <v>0</v>
          </cell>
        </row>
        <row r="2820">
          <cell r="L2820">
            <v>0</v>
          </cell>
        </row>
        <row r="2821">
          <cell r="L2821">
            <v>0</v>
          </cell>
        </row>
        <row r="2824">
          <cell r="L2824">
            <v>0</v>
          </cell>
        </row>
        <row r="2825">
          <cell r="L2825">
            <v>0</v>
          </cell>
        </row>
        <row r="2826">
          <cell r="L2826">
            <v>0</v>
          </cell>
        </row>
        <row r="2827">
          <cell r="L2827">
            <v>0</v>
          </cell>
        </row>
        <row r="2828">
          <cell r="L2828">
            <v>0</v>
          </cell>
        </row>
        <row r="2829">
          <cell r="A2829">
            <v>2855</v>
          </cell>
          <cell r="B2829" t="str">
            <v>298599</v>
          </cell>
          <cell r="C2829" t="str">
            <v>Total liabilities classified as held for sale</v>
          </cell>
          <cell r="D2829">
            <v>0</v>
          </cell>
          <cell r="E2829">
            <v>16233</v>
          </cell>
          <cell r="F2829">
            <v>0</v>
          </cell>
          <cell r="L2829">
            <v>0</v>
          </cell>
          <cell r="M2829">
            <v>16233</v>
          </cell>
          <cell r="N2829">
            <v>0</v>
          </cell>
          <cell r="P2829">
            <v>0</v>
          </cell>
          <cell r="Q2829">
            <v>292</v>
          </cell>
          <cell r="R2829">
            <v>0</v>
          </cell>
          <cell r="X2829">
            <v>0</v>
          </cell>
          <cell r="Y2829">
            <v>292</v>
          </cell>
          <cell r="Z2829">
            <v>0</v>
          </cell>
        </row>
        <row r="2831">
          <cell r="L2831">
            <v>226400389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>
        <row r="8">
          <cell r="B8">
            <v>177846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0">
          <cell r="R20">
            <v>1099426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C10A8-AEA4-4B61-A588-94896BF60DC7}">
  <sheetPr>
    <pageSetUpPr fitToPage="1"/>
  </sheetPr>
  <dimension ref="B2:G37"/>
  <sheetViews>
    <sheetView tabSelected="1" zoomScaleNormal="100" zoomScaleSheetLayoutView="100" workbookViewId="0">
      <pane xSplit="2" ySplit="3" topLeftCell="C4" activePane="bottomRight" state="frozen"/>
      <selection activeCell="A41" sqref="A41"/>
      <selection pane="topRight" activeCell="A41" sqref="A41"/>
      <selection pane="bottomLeft" activeCell="A41" sqref="A41"/>
      <selection pane="bottomRight" activeCell="H3" sqref="H3"/>
    </sheetView>
  </sheetViews>
  <sheetFormatPr baseColWidth="10" defaultColWidth="9.1640625" defaultRowHeight="13" x14ac:dyDescent="0.2"/>
  <cols>
    <col min="1" max="1" width="3.6640625" style="2" customWidth="1"/>
    <col min="2" max="2" width="62.5" style="6" customWidth="1"/>
    <col min="3" max="5" width="17.6640625" style="2" customWidth="1"/>
    <col min="6" max="16384" width="9.1640625" style="2"/>
  </cols>
  <sheetData>
    <row r="2" spans="2:7" ht="54" customHeight="1" x14ac:dyDescent="0.2">
      <c r="B2" s="11" t="s">
        <v>0</v>
      </c>
    </row>
    <row r="3" spans="2:7" ht="42" customHeight="1" x14ac:dyDescent="0.2">
      <c r="B3" s="83" t="s">
        <v>1</v>
      </c>
      <c r="C3" s="84">
        <v>2020</v>
      </c>
      <c r="D3" s="84">
        <v>2019</v>
      </c>
      <c r="E3" s="84">
        <v>2018</v>
      </c>
    </row>
    <row r="4" spans="2:7" s="3" customFormat="1" ht="20" customHeight="1" x14ac:dyDescent="0.2">
      <c r="B4" s="57" t="s">
        <v>2</v>
      </c>
      <c r="C4" s="58">
        <v>24415916</v>
      </c>
      <c r="D4" s="58">
        <v>19335304</v>
      </c>
      <c r="E4" s="58">
        <v>26919298</v>
      </c>
    </row>
    <row r="5" spans="2:7" s="3" customFormat="1" ht="20" customHeight="1" x14ac:dyDescent="0.2">
      <c r="B5" s="34" t="s">
        <v>3</v>
      </c>
      <c r="C5" s="36">
        <v>21702558</v>
      </c>
      <c r="D5" s="36">
        <v>17220400</v>
      </c>
      <c r="E5" s="36">
        <v>25097619</v>
      </c>
    </row>
    <row r="6" spans="2:7" ht="20" customHeight="1" x14ac:dyDescent="0.2">
      <c r="B6" s="15" t="s">
        <v>127</v>
      </c>
      <c r="C6" s="13">
        <v>-16851299</v>
      </c>
      <c r="D6" s="13">
        <v>-13274554</v>
      </c>
      <c r="E6" s="13">
        <v>-16454603</v>
      </c>
    </row>
    <row r="7" spans="2:7" ht="20" customHeight="1" x14ac:dyDescent="0.2">
      <c r="B7" s="34" t="s">
        <v>3</v>
      </c>
      <c r="C7" s="35">
        <v>-14903899</v>
      </c>
      <c r="D7" s="35">
        <v>-11406796</v>
      </c>
      <c r="E7" s="35">
        <v>-14889469</v>
      </c>
    </row>
    <row r="8" spans="2:7" ht="20" customHeight="1" x14ac:dyDescent="0.2">
      <c r="B8" s="38" t="s">
        <v>4</v>
      </c>
      <c r="C8" s="20">
        <f>C4+C6</f>
        <v>7564617</v>
      </c>
      <c r="D8" s="20">
        <f t="shared" ref="D8:E8" si="0">D4+D6</f>
        <v>6060750</v>
      </c>
      <c r="E8" s="20">
        <f t="shared" si="0"/>
        <v>10464695</v>
      </c>
    </row>
    <row r="9" spans="2:7" ht="20" customHeight="1" x14ac:dyDescent="0.2">
      <c r="B9" s="34" t="s">
        <v>3</v>
      </c>
      <c r="C9" s="35">
        <f>C5+C7</f>
        <v>6798659</v>
      </c>
      <c r="D9" s="35">
        <f t="shared" ref="D9:E9" si="1">D5+D7</f>
        <v>5813604</v>
      </c>
      <c r="E9" s="35">
        <f t="shared" si="1"/>
        <v>10208150</v>
      </c>
    </row>
    <row r="10" spans="2:7" ht="20" customHeight="1" x14ac:dyDescent="0.2">
      <c r="B10" s="15" t="s">
        <v>5</v>
      </c>
      <c r="C10" s="13">
        <v>174674</v>
      </c>
      <c r="D10" s="13">
        <v>111811</v>
      </c>
      <c r="E10" s="13">
        <v>131990</v>
      </c>
    </row>
    <row r="11" spans="2:7" ht="20" customHeight="1" x14ac:dyDescent="0.2">
      <c r="B11" s="15" t="s">
        <v>6</v>
      </c>
      <c r="C11" s="13">
        <v>-863132</v>
      </c>
      <c r="D11" s="13">
        <v>-743712</v>
      </c>
      <c r="E11" s="13">
        <v>-926555</v>
      </c>
    </row>
    <row r="12" spans="2:7" ht="20" customHeight="1" x14ac:dyDescent="0.2">
      <c r="B12" s="15" t="s">
        <v>7</v>
      </c>
      <c r="C12" s="13">
        <v>-1795477</v>
      </c>
      <c r="D12" s="13">
        <v>-1406490</v>
      </c>
      <c r="E12" s="13">
        <v>-975044</v>
      </c>
    </row>
    <row r="13" spans="2:7" ht="20" customHeight="1" x14ac:dyDescent="0.2">
      <c r="B13" s="15" t="s">
        <v>8</v>
      </c>
      <c r="C13" s="13">
        <v>-409138</v>
      </c>
      <c r="D13" s="13">
        <v>-278580</v>
      </c>
      <c r="E13" s="13">
        <v>-398278</v>
      </c>
    </row>
    <row r="14" spans="2:7" s="3" customFormat="1" ht="20" customHeight="1" x14ac:dyDescent="0.2">
      <c r="B14" s="59" t="s">
        <v>9</v>
      </c>
      <c r="C14" s="20">
        <f>C8+C10+C11+C12+C13</f>
        <v>4671544</v>
      </c>
      <c r="D14" s="20">
        <f t="shared" ref="D14:E14" si="2">D8+D10+D11+D12+D13</f>
        <v>3743779</v>
      </c>
      <c r="E14" s="20">
        <f t="shared" si="2"/>
        <v>8296808</v>
      </c>
    </row>
    <row r="15" spans="2:7" ht="20" customHeight="1" x14ac:dyDescent="0.2">
      <c r="B15" s="15" t="s">
        <v>10</v>
      </c>
      <c r="C15" s="13">
        <v>72524</v>
      </c>
      <c r="D15" s="13">
        <v>76078</v>
      </c>
      <c r="E15" s="13">
        <v>19895</v>
      </c>
    </row>
    <row r="16" spans="2:7" ht="20" customHeight="1" x14ac:dyDescent="0.2">
      <c r="B16" s="15" t="s">
        <v>11</v>
      </c>
      <c r="C16" s="13">
        <v>-2083527</v>
      </c>
      <c r="D16" s="13">
        <v>-1301437</v>
      </c>
      <c r="E16" s="13">
        <v>-1836645</v>
      </c>
      <c r="G16" s="2" t="s">
        <v>128</v>
      </c>
    </row>
    <row r="17" spans="2:5" s="3" customFormat="1" ht="20" customHeight="1" x14ac:dyDescent="0.2">
      <c r="B17" s="59" t="s">
        <v>12</v>
      </c>
      <c r="C17" s="20">
        <f>C15+C16</f>
        <v>-2011003</v>
      </c>
      <c r="D17" s="20">
        <f t="shared" ref="D17:E17" si="3">D15+D16</f>
        <v>-1225359</v>
      </c>
      <c r="E17" s="20">
        <f t="shared" si="3"/>
        <v>-1816750</v>
      </c>
    </row>
    <row r="18" spans="2:5" s="3" customFormat="1" ht="20" customHeight="1" x14ac:dyDescent="0.2">
      <c r="B18" s="15" t="s">
        <v>13</v>
      </c>
      <c r="C18" s="14">
        <v>0</v>
      </c>
      <c r="D18" s="13">
        <v>-30692</v>
      </c>
      <c r="E18" s="13">
        <v>180020</v>
      </c>
    </row>
    <row r="19" spans="2:5" s="3" customFormat="1" ht="20" customHeight="1" x14ac:dyDescent="0.2">
      <c r="B19" s="60" t="s">
        <v>91</v>
      </c>
      <c r="C19" s="14">
        <v>0</v>
      </c>
      <c r="D19" s="14">
        <v>0</v>
      </c>
      <c r="E19" s="13">
        <v>-216000</v>
      </c>
    </row>
    <row r="20" spans="2:5" s="3" customFormat="1" ht="20" customHeight="1" x14ac:dyDescent="0.2">
      <c r="B20" s="15" t="s">
        <v>22</v>
      </c>
      <c r="C20" s="14">
        <v>0</v>
      </c>
      <c r="D20" s="14">
        <v>0</v>
      </c>
      <c r="E20" s="13">
        <v>-133880</v>
      </c>
    </row>
    <row r="21" spans="2:5" s="3" customFormat="1" ht="35" customHeight="1" x14ac:dyDescent="0.2">
      <c r="B21" s="15" t="s">
        <v>19</v>
      </c>
      <c r="C21" s="13">
        <v>19388</v>
      </c>
      <c r="D21" s="14">
        <v>0</v>
      </c>
      <c r="E21" s="14">
        <v>0</v>
      </c>
    </row>
    <row r="22" spans="2:5" s="3" customFormat="1" ht="20" customHeight="1" x14ac:dyDescent="0.2">
      <c r="B22" s="38" t="s">
        <v>14</v>
      </c>
      <c r="C22" s="20">
        <f>C14+C17+C18+C19+C20+C21</f>
        <v>2679929</v>
      </c>
      <c r="D22" s="20">
        <f t="shared" ref="D22:E22" si="4">D14+D17+D18+D19+D20+D21</f>
        <v>2487728</v>
      </c>
      <c r="E22" s="20">
        <f t="shared" si="4"/>
        <v>6310198</v>
      </c>
    </row>
    <row r="23" spans="2:5" ht="20" customHeight="1" x14ac:dyDescent="0.2">
      <c r="B23" s="15" t="s">
        <v>15</v>
      </c>
      <c r="C23" s="13">
        <v>-585527</v>
      </c>
      <c r="D23" s="13">
        <v>-508728</v>
      </c>
      <c r="E23" s="13">
        <v>-1357994</v>
      </c>
    </row>
    <row r="24" spans="2:5" ht="20" customHeight="1" x14ac:dyDescent="0.2">
      <c r="B24" s="59" t="s">
        <v>16</v>
      </c>
      <c r="C24" s="20">
        <f>C22+C23</f>
        <v>2094402</v>
      </c>
      <c r="D24" s="20">
        <f t="shared" ref="D24:E24" si="5">D22+D23</f>
        <v>1979000</v>
      </c>
      <c r="E24" s="20">
        <f t="shared" si="5"/>
        <v>4952204</v>
      </c>
    </row>
    <row r="25" spans="2:5" ht="20" customHeight="1" x14ac:dyDescent="0.2">
      <c r="B25" s="15"/>
      <c r="C25" s="13"/>
      <c r="D25" s="13"/>
      <c r="E25" s="13"/>
    </row>
    <row r="26" spans="2:5" ht="20" customHeight="1" x14ac:dyDescent="0.2">
      <c r="B26" s="15" t="s">
        <v>17</v>
      </c>
      <c r="C26" s="13"/>
      <c r="D26" s="13"/>
      <c r="E26" s="13"/>
    </row>
    <row r="27" spans="2:5" ht="20" customHeight="1" x14ac:dyDescent="0.2">
      <c r="B27" s="15" t="s">
        <v>18</v>
      </c>
      <c r="C27" s="13">
        <v>2094402</v>
      </c>
      <c r="D27" s="13">
        <v>1979000</v>
      </c>
      <c r="E27" s="13">
        <v>4956905</v>
      </c>
    </row>
    <row r="28" spans="2:5" ht="20" customHeight="1" x14ac:dyDescent="0.2">
      <c r="B28" s="15" t="s">
        <v>23</v>
      </c>
      <c r="C28" s="14">
        <v>0</v>
      </c>
      <c r="D28" s="14">
        <v>0</v>
      </c>
      <c r="E28" s="13">
        <v>-4701</v>
      </c>
    </row>
    <row r="29" spans="2:5" ht="20" customHeight="1" x14ac:dyDescent="0.2">
      <c r="B29" s="16" t="s">
        <v>16</v>
      </c>
      <c r="C29" s="17">
        <f>C27</f>
        <v>2094402</v>
      </c>
      <c r="D29" s="17">
        <f t="shared" ref="D29" si="6">D27</f>
        <v>1979000</v>
      </c>
      <c r="E29" s="17">
        <f>E27+E28</f>
        <v>4952204</v>
      </c>
    </row>
    <row r="30" spans="2:5" ht="20" customHeight="1" x14ac:dyDescent="0.2">
      <c r="B30" s="15"/>
      <c r="C30" s="13"/>
      <c r="D30" s="13"/>
      <c r="E30" s="13"/>
    </row>
    <row r="31" spans="2:5" ht="20" customHeight="1" x14ac:dyDescent="0.2">
      <c r="B31" s="18" t="s">
        <v>9</v>
      </c>
      <c r="C31" s="13">
        <v>4671544</v>
      </c>
      <c r="D31" s="13">
        <v>3743779</v>
      </c>
      <c r="E31" s="13">
        <v>8296808</v>
      </c>
    </row>
    <row r="32" spans="2:5" ht="39" customHeight="1" x14ac:dyDescent="0.2">
      <c r="B32" s="18" t="s">
        <v>19</v>
      </c>
      <c r="C32" s="13">
        <f>C21</f>
        <v>19388</v>
      </c>
      <c r="D32" s="19">
        <f>D21</f>
        <v>0</v>
      </c>
      <c r="E32" s="19">
        <f>E21</f>
        <v>0</v>
      </c>
    </row>
    <row r="33" spans="2:5" ht="36" customHeight="1" x14ac:dyDescent="0.2">
      <c r="B33" s="18" t="s">
        <v>21</v>
      </c>
      <c r="C33" s="13">
        <v>220197</v>
      </c>
      <c r="D33" s="13">
        <v>160882</v>
      </c>
      <c r="E33" s="13">
        <v>74639</v>
      </c>
    </row>
    <row r="34" spans="2:5" ht="39" customHeight="1" x14ac:dyDescent="0.2">
      <c r="B34" s="21" t="s">
        <v>20</v>
      </c>
      <c r="C34" s="22">
        <f>C31+C32+C33</f>
        <v>4911129</v>
      </c>
      <c r="D34" s="22">
        <f t="shared" ref="D34:E34" si="7">D31+D32+D33</f>
        <v>3904661</v>
      </c>
      <c r="E34" s="22">
        <f t="shared" si="7"/>
        <v>8371447</v>
      </c>
    </row>
    <row r="35" spans="2:5" ht="20" customHeight="1" x14ac:dyDescent="0.2">
      <c r="B35" s="7"/>
      <c r="C35" s="8"/>
      <c r="D35" s="8"/>
      <c r="E35" s="8"/>
    </row>
    <row r="36" spans="2:5" ht="20" customHeight="1" x14ac:dyDescent="0.15">
      <c r="B36" s="9" t="s">
        <v>125</v>
      </c>
      <c r="C36" s="37"/>
      <c r="D36" s="37"/>
      <c r="E36" s="37"/>
    </row>
    <row r="37" spans="2:5" x14ac:dyDescent="0.15">
      <c r="B37" s="10"/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DC822-4C78-43A5-9EDA-8BD0C0752BBF}">
  <sheetPr>
    <pageSetUpPr fitToPage="1"/>
  </sheetPr>
  <dimension ref="B2:E53"/>
  <sheetViews>
    <sheetView zoomScaleNormal="100" zoomScaleSheetLayoutView="100" workbookViewId="0">
      <pane xSplit="2" ySplit="3" topLeftCell="C4" activePane="bottomRight" state="frozen"/>
      <selection activeCell="A41" sqref="A41"/>
      <selection pane="topRight" activeCell="A41" sqref="A41"/>
      <selection pane="bottomLeft" activeCell="A41" sqref="A41"/>
      <selection pane="bottomRight" activeCell="G3" sqref="G3"/>
    </sheetView>
  </sheetViews>
  <sheetFormatPr baseColWidth="10" defaultColWidth="9.1640625" defaultRowHeight="13" x14ac:dyDescent="0.2"/>
  <cols>
    <col min="1" max="1" width="3.6640625" style="2" customWidth="1"/>
    <col min="2" max="2" width="62.5" style="2" customWidth="1"/>
    <col min="3" max="5" width="17.6640625" style="2" customWidth="1"/>
    <col min="6" max="16384" width="9.1640625" style="2"/>
  </cols>
  <sheetData>
    <row r="2" spans="2:5" ht="54" customHeight="1" x14ac:dyDescent="0.2">
      <c r="B2" s="25" t="s">
        <v>24</v>
      </c>
      <c r="C2" s="26"/>
      <c r="D2" s="26"/>
      <c r="E2" s="26"/>
    </row>
    <row r="3" spans="2:5" ht="42" customHeight="1" x14ac:dyDescent="0.2">
      <c r="B3" s="29" t="s">
        <v>1</v>
      </c>
      <c r="C3" s="85">
        <v>44196</v>
      </c>
      <c r="D3" s="85">
        <v>43830</v>
      </c>
      <c r="E3" s="85">
        <v>43465</v>
      </c>
    </row>
    <row r="4" spans="2:5" s="3" customFormat="1" ht="20" customHeight="1" x14ac:dyDescent="0.2">
      <c r="B4" s="28" t="s">
        <v>129</v>
      </c>
      <c r="C4" s="55"/>
      <c r="D4" s="55"/>
      <c r="E4" s="55"/>
    </row>
    <row r="5" spans="2:5" s="3" customFormat="1" ht="20" customHeight="1" x14ac:dyDescent="0.2">
      <c r="B5" s="30" t="s">
        <v>25</v>
      </c>
      <c r="C5" s="31"/>
      <c r="D5" s="31"/>
      <c r="E5" s="31"/>
    </row>
    <row r="6" spans="2:5" ht="20" customHeight="1" x14ac:dyDescent="0.2">
      <c r="B6" s="15" t="s">
        <v>27</v>
      </c>
      <c r="C6" s="32">
        <v>2518501</v>
      </c>
      <c r="D6" s="32">
        <v>1715279</v>
      </c>
      <c r="E6" s="32">
        <v>392988</v>
      </c>
    </row>
    <row r="7" spans="2:5" ht="20" customHeight="1" x14ac:dyDescent="0.2">
      <c r="B7" s="15" t="s">
        <v>28</v>
      </c>
      <c r="C7" s="32">
        <v>13105</v>
      </c>
      <c r="D7" s="32">
        <v>897978</v>
      </c>
      <c r="E7" s="32">
        <v>1191501</v>
      </c>
    </row>
    <row r="8" spans="2:5" ht="20" customHeight="1" x14ac:dyDescent="0.2">
      <c r="B8" s="15" t="s">
        <v>29</v>
      </c>
      <c r="C8" s="32">
        <v>73509</v>
      </c>
      <c r="D8" s="32">
        <v>13559</v>
      </c>
      <c r="E8" s="32">
        <v>1904</v>
      </c>
    </row>
    <row r="9" spans="2:5" ht="20" customHeight="1" x14ac:dyDescent="0.2">
      <c r="B9" s="15" t="s">
        <v>30</v>
      </c>
      <c r="C9" s="32">
        <v>108061</v>
      </c>
      <c r="D9" s="32">
        <v>75148</v>
      </c>
      <c r="E9" s="32">
        <v>46039</v>
      </c>
    </row>
    <row r="10" spans="2:5" ht="20" customHeight="1" x14ac:dyDescent="0.2">
      <c r="B10" s="15" t="s">
        <v>32</v>
      </c>
      <c r="C10" s="32">
        <v>140474</v>
      </c>
      <c r="D10" s="32">
        <v>0</v>
      </c>
      <c r="E10" s="32">
        <v>0</v>
      </c>
    </row>
    <row r="11" spans="2:5" ht="20" customHeight="1" x14ac:dyDescent="0.2">
      <c r="B11" s="15" t="s">
        <v>31</v>
      </c>
      <c r="C11" s="32">
        <v>325932</v>
      </c>
      <c r="D11" s="32">
        <v>295898</v>
      </c>
      <c r="E11" s="32">
        <v>225530</v>
      </c>
    </row>
    <row r="12" spans="2:5" s="3" customFormat="1" ht="20" customHeight="1" x14ac:dyDescent="0.2">
      <c r="B12" s="48" t="s">
        <v>26</v>
      </c>
      <c r="C12" s="22">
        <f>SUM(C6:C11)</f>
        <v>3179582</v>
      </c>
      <c r="D12" s="22">
        <f>SUM(D6:D11)</f>
        <v>2997862</v>
      </c>
      <c r="E12" s="22">
        <f>SUM(E6:E11)</f>
        <v>1857962</v>
      </c>
    </row>
    <row r="13" spans="2:5" ht="20" customHeight="1" x14ac:dyDescent="0.2">
      <c r="C13" s="5"/>
      <c r="D13" s="5"/>
      <c r="E13" s="5"/>
    </row>
    <row r="14" spans="2:5" ht="20" customHeight="1" x14ac:dyDescent="0.2">
      <c r="B14" s="45" t="s">
        <v>33</v>
      </c>
      <c r="C14" s="53"/>
      <c r="D14" s="53"/>
      <c r="E14" s="53"/>
    </row>
    <row r="15" spans="2:5" s="6" customFormat="1" ht="20" customHeight="1" x14ac:dyDescent="0.2">
      <c r="B15" s="15" t="s">
        <v>36</v>
      </c>
      <c r="C15" s="32">
        <v>17233036</v>
      </c>
      <c r="D15" s="32">
        <v>14060391</v>
      </c>
      <c r="E15" s="32">
        <v>12654278</v>
      </c>
    </row>
    <row r="16" spans="2:5" ht="20" customHeight="1" x14ac:dyDescent="0.2">
      <c r="B16" s="15" t="s">
        <v>32</v>
      </c>
      <c r="C16" s="32">
        <v>15424296</v>
      </c>
      <c r="D16" s="32">
        <v>5113240</v>
      </c>
      <c r="E16" s="32">
        <v>2409907</v>
      </c>
    </row>
    <row r="17" spans="2:5" ht="20" customHeight="1" x14ac:dyDescent="0.2">
      <c r="B17" s="15" t="s">
        <v>30</v>
      </c>
      <c r="C17" s="32">
        <v>119846</v>
      </c>
      <c r="D17" s="32">
        <v>159046</v>
      </c>
      <c r="E17" s="32">
        <v>73019</v>
      </c>
    </row>
    <row r="18" spans="2:5" ht="20" customHeight="1" x14ac:dyDescent="0.2">
      <c r="B18" s="15" t="s">
        <v>37</v>
      </c>
      <c r="C18" s="32">
        <v>121123</v>
      </c>
      <c r="D18" s="32">
        <v>126723</v>
      </c>
      <c r="E18" s="32">
        <v>154267</v>
      </c>
    </row>
    <row r="19" spans="2:5" ht="20" customHeight="1" x14ac:dyDescent="0.2">
      <c r="B19" s="15" t="s">
        <v>38</v>
      </c>
      <c r="C19" s="32">
        <v>169321</v>
      </c>
      <c r="D19" s="32">
        <v>172312</v>
      </c>
      <c r="E19" s="32">
        <v>124549</v>
      </c>
    </row>
    <row r="20" spans="2:5" ht="20" customHeight="1" x14ac:dyDescent="0.2">
      <c r="B20" s="15" t="s">
        <v>39</v>
      </c>
      <c r="C20" s="32">
        <v>1494907</v>
      </c>
      <c r="D20" s="32">
        <v>915640</v>
      </c>
      <c r="E20" s="32">
        <v>1759056</v>
      </c>
    </row>
    <row r="21" spans="2:5" ht="20" customHeight="1" x14ac:dyDescent="0.2">
      <c r="B21" s="15" t="s">
        <v>40</v>
      </c>
      <c r="C21" s="32">
        <v>0</v>
      </c>
      <c r="D21" s="32">
        <v>150990</v>
      </c>
      <c r="E21" s="32">
        <v>0</v>
      </c>
    </row>
    <row r="22" spans="2:5" s="3" customFormat="1" ht="20" customHeight="1" x14ac:dyDescent="0.2">
      <c r="B22" s="38" t="s">
        <v>34</v>
      </c>
      <c r="C22" s="20">
        <f t="shared" ref="C22:E22" si="0">SUM(C15:C21)</f>
        <v>34562529</v>
      </c>
      <c r="D22" s="20">
        <f t="shared" si="0"/>
        <v>20698342</v>
      </c>
      <c r="E22" s="20">
        <f t="shared" si="0"/>
        <v>17175076</v>
      </c>
    </row>
    <row r="23" spans="2:5" s="3" customFormat="1" ht="20" customHeight="1" x14ac:dyDescent="0.2">
      <c r="B23" s="50" t="s">
        <v>35</v>
      </c>
      <c r="C23" s="56">
        <f>C22+C12</f>
        <v>37742111</v>
      </c>
      <c r="D23" s="56">
        <f>D22+D12</f>
        <v>23696204</v>
      </c>
      <c r="E23" s="56">
        <f>E22+E12</f>
        <v>19033038</v>
      </c>
    </row>
    <row r="24" spans="2:5" s="3" customFormat="1" ht="20" customHeight="1" x14ac:dyDescent="0.2">
      <c r="C24" s="4"/>
      <c r="D24" s="4"/>
      <c r="E24" s="4"/>
    </row>
    <row r="25" spans="2:5" s="3" customFormat="1" ht="20" customHeight="1" x14ac:dyDescent="0.2">
      <c r="B25" s="44" t="s">
        <v>130</v>
      </c>
      <c r="C25" s="54"/>
      <c r="D25" s="54"/>
      <c r="E25" s="54"/>
    </row>
    <row r="26" spans="2:5" ht="20" customHeight="1" x14ac:dyDescent="0.2">
      <c r="B26" s="45" t="s">
        <v>41</v>
      </c>
      <c r="C26" s="53"/>
      <c r="D26" s="53"/>
      <c r="E26" s="53"/>
    </row>
    <row r="27" spans="2:5" ht="20" customHeight="1" x14ac:dyDescent="0.2">
      <c r="B27" s="15" t="s">
        <v>41</v>
      </c>
      <c r="C27" s="32">
        <v>101</v>
      </c>
      <c r="D27" s="32">
        <v>101</v>
      </c>
      <c r="E27" s="32">
        <v>101</v>
      </c>
    </row>
    <row r="28" spans="2:5" ht="20" customHeight="1" x14ac:dyDescent="0.2">
      <c r="B28" s="15" t="s">
        <v>42</v>
      </c>
      <c r="C28" s="32">
        <v>9114672</v>
      </c>
      <c r="D28" s="32">
        <v>7741801</v>
      </c>
      <c r="E28" s="32">
        <v>6151594</v>
      </c>
    </row>
    <row r="29" spans="2:5" ht="20" customHeight="1" x14ac:dyDescent="0.2">
      <c r="B29" s="38" t="s">
        <v>43</v>
      </c>
      <c r="C29" s="20">
        <f>C27+C28</f>
        <v>9114773</v>
      </c>
      <c r="D29" s="20">
        <f t="shared" ref="D29:E29" si="1">D27+D28</f>
        <v>7741902</v>
      </c>
      <c r="E29" s="20">
        <f t="shared" si="1"/>
        <v>6151695</v>
      </c>
    </row>
    <row r="30" spans="2:5" ht="20" customHeight="1" x14ac:dyDescent="0.2">
      <c r="B30" s="38" t="s">
        <v>44</v>
      </c>
      <c r="C30" s="40">
        <v>0</v>
      </c>
      <c r="D30" s="40">
        <v>0</v>
      </c>
      <c r="E30" s="20">
        <v>-9491</v>
      </c>
    </row>
    <row r="31" spans="2:5" ht="20" customHeight="1" x14ac:dyDescent="0.2">
      <c r="B31" s="50" t="s">
        <v>45</v>
      </c>
      <c r="C31" s="51">
        <f>C29+C30</f>
        <v>9114773</v>
      </c>
      <c r="D31" s="51">
        <f t="shared" ref="D31:E31" si="2">D29+D30</f>
        <v>7741902</v>
      </c>
      <c r="E31" s="51">
        <f t="shared" si="2"/>
        <v>6142204</v>
      </c>
    </row>
    <row r="32" spans="2:5" ht="20" customHeight="1" x14ac:dyDescent="0.2">
      <c r="C32" s="5"/>
      <c r="D32" s="5"/>
      <c r="E32" s="5"/>
    </row>
    <row r="33" spans="2:5" ht="20" customHeight="1" x14ac:dyDescent="0.2">
      <c r="B33" s="45" t="s">
        <v>46</v>
      </c>
      <c r="C33" s="46"/>
      <c r="D33" s="46"/>
      <c r="E33" s="46"/>
    </row>
    <row r="34" spans="2:5" ht="20" customHeight="1" x14ac:dyDescent="0.2">
      <c r="B34" s="15" t="s">
        <v>47</v>
      </c>
      <c r="C34" s="32">
        <v>16162620</v>
      </c>
      <c r="D34" s="32">
        <v>5709658</v>
      </c>
      <c r="E34" s="32">
        <v>1977525</v>
      </c>
    </row>
    <row r="35" spans="2:5" ht="20" customHeight="1" x14ac:dyDescent="0.2">
      <c r="B35" s="15" t="s">
        <v>48</v>
      </c>
      <c r="C35" s="32">
        <v>75915</v>
      </c>
      <c r="D35" s="32">
        <v>76927</v>
      </c>
      <c r="E35" s="32">
        <v>35987</v>
      </c>
    </row>
    <row r="36" spans="2:5" ht="20" customHeight="1" x14ac:dyDescent="0.2">
      <c r="B36" s="15" t="s">
        <v>49</v>
      </c>
      <c r="C36" s="32">
        <v>1512661</v>
      </c>
      <c r="D36" s="32">
        <v>1140982</v>
      </c>
      <c r="E36" s="32">
        <v>1119081</v>
      </c>
    </row>
    <row r="37" spans="2:5" s="3" customFormat="1" ht="20" customHeight="1" x14ac:dyDescent="0.2">
      <c r="B37" s="48" t="s">
        <v>50</v>
      </c>
      <c r="C37" s="49">
        <f>SUM(C34:C36)</f>
        <v>17751196</v>
      </c>
      <c r="D37" s="49">
        <f t="shared" ref="D37:E37" si="3">SUM(D34:D36)</f>
        <v>6927567</v>
      </c>
      <c r="E37" s="49">
        <f t="shared" si="3"/>
        <v>3132593</v>
      </c>
    </row>
    <row r="38" spans="2:5" ht="20" customHeight="1" x14ac:dyDescent="0.2">
      <c r="C38" s="5"/>
      <c r="D38" s="5"/>
      <c r="E38" s="5"/>
    </row>
    <row r="39" spans="2:5" ht="20" customHeight="1" x14ac:dyDescent="0.2">
      <c r="B39" s="45" t="s">
        <v>51</v>
      </c>
      <c r="C39" s="53"/>
      <c r="D39" s="53"/>
      <c r="E39" s="53"/>
    </row>
    <row r="40" spans="2:5" ht="20" customHeight="1" x14ac:dyDescent="0.2">
      <c r="B40" s="15" t="s">
        <v>47</v>
      </c>
      <c r="C40" s="32">
        <v>4076173</v>
      </c>
      <c r="D40" s="32">
        <v>348877</v>
      </c>
      <c r="E40" s="32">
        <v>227596</v>
      </c>
    </row>
    <row r="41" spans="2:5" ht="20" customHeight="1" x14ac:dyDescent="0.2">
      <c r="B41" s="15" t="s">
        <v>48</v>
      </c>
      <c r="C41" s="32">
        <v>5877031</v>
      </c>
      <c r="D41" s="32">
        <v>8000505</v>
      </c>
      <c r="E41" s="32">
        <v>9049246</v>
      </c>
    </row>
    <row r="42" spans="2:5" ht="20" customHeight="1" x14ac:dyDescent="0.2">
      <c r="B42" s="15" t="s">
        <v>52</v>
      </c>
      <c r="C42" s="32">
        <v>290</v>
      </c>
      <c r="D42" s="32">
        <v>7492</v>
      </c>
      <c r="E42" s="32">
        <v>12600</v>
      </c>
    </row>
    <row r="43" spans="2:5" ht="20" customHeight="1" x14ac:dyDescent="0.2">
      <c r="B43" s="15" t="s">
        <v>53</v>
      </c>
      <c r="C43" s="32">
        <v>922648</v>
      </c>
      <c r="D43" s="32">
        <v>571095</v>
      </c>
      <c r="E43" s="32">
        <v>468799</v>
      </c>
    </row>
    <row r="44" spans="2:5" ht="20" customHeight="1" x14ac:dyDescent="0.2">
      <c r="B44" s="15" t="s">
        <v>54</v>
      </c>
      <c r="C44" s="32">
        <v>0</v>
      </c>
      <c r="D44" s="32">
        <v>98766</v>
      </c>
      <c r="E44" s="32">
        <v>0</v>
      </c>
    </row>
    <row r="45" spans="2:5" s="3" customFormat="1" ht="20" customHeight="1" x14ac:dyDescent="0.2">
      <c r="B45" s="38" t="s">
        <v>55</v>
      </c>
      <c r="C45" s="40">
        <f>SUM(C40:C44)</f>
        <v>10876142</v>
      </c>
      <c r="D45" s="40">
        <f t="shared" ref="D45:E45" si="4">SUM(D40:D44)</f>
        <v>9026735</v>
      </c>
      <c r="E45" s="40">
        <f t="shared" si="4"/>
        <v>9758241</v>
      </c>
    </row>
    <row r="46" spans="2:5" s="3" customFormat="1" ht="20" customHeight="1" x14ac:dyDescent="0.2">
      <c r="B46" s="39" t="s">
        <v>56</v>
      </c>
      <c r="C46" s="41">
        <f>C37+C45</f>
        <v>28627338</v>
      </c>
      <c r="D46" s="41">
        <f t="shared" ref="D46:E46" si="5">D37+D45</f>
        <v>15954302</v>
      </c>
      <c r="E46" s="41">
        <f t="shared" si="5"/>
        <v>12890834</v>
      </c>
    </row>
    <row r="47" spans="2:5" s="3" customFormat="1" ht="20" customHeight="1" x14ac:dyDescent="0.2">
      <c r="B47" s="50" t="s">
        <v>57</v>
      </c>
      <c r="C47" s="51">
        <f>C31+C46</f>
        <v>37742111</v>
      </c>
      <c r="D47" s="51">
        <f t="shared" ref="D47:E47" si="6">D31+D46</f>
        <v>23696204</v>
      </c>
      <c r="E47" s="51">
        <f t="shared" si="6"/>
        <v>19033038</v>
      </c>
    </row>
    <row r="48" spans="2:5" ht="20" customHeight="1" x14ac:dyDescent="0.2"/>
    <row r="49" spans="2:5" ht="20" customHeight="1" x14ac:dyDescent="0.15">
      <c r="B49" s="9" t="s">
        <v>125</v>
      </c>
      <c r="C49" s="37"/>
      <c r="D49" s="37"/>
      <c r="E49" s="37"/>
    </row>
    <row r="50" spans="2:5" ht="20" customHeight="1" x14ac:dyDescent="0.2"/>
    <row r="51" spans="2:5" x14ac:dyDescent="0.2">
      <c r="D51" s="8"/>
      <c r="E51" s="8"/>
    </row>
    <row r="52" spans="2:5" x14ac:dyDescent="0.2">
      <c r="D52" s="23"/>
      <c r="E52" s="23"/>
    </row>
    <row r="53" spans="2:5" x14ac:dyDescent="0.15">
      <c r="B53" s="10"/>
      <c r="E53" s="8"/>
    </row>
  </sheetData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EA8B9-F382-41FE-845E-D82614B7FE2A}">
  <sheetPr>
    <pageSetUpPr fitToPage="1"/>
  </sheetPr>
  <dimension ref="B2:E74"/>
  <sheetViews>
    <sheetView zoomScaleNormal="100" zoomScaleSheetLayoutView="100" workbookViewId="0">
      <pane xSplit="2" ySplit="3" topLeftCell="C4" activePane="bottomRight" state="frozen"/>
      <selection activeCell="A41" sqref="A41"/>
      <selection pane="topRight" activeCell="A41" sqref="A41"/>
      <selection pane="bottomLeft" activeCell="A41" sqref="A41"/>
      <selection pane="bottomRight" activeCell="G3" sqref="G3"/>
    </sheetView>
  </sheetViews>
  <sheetFormatPr baseColWidth="10" defaultColWidth="9.1640625" defaultRowHeight="13" x14ac:dyDescent="0.2"/>
  <cols>
    <col min="1" max="1" width="3.6640625" style="2" customWidth="1"/>
    <col min="2" max="2" width="62.5" style="2" customWidth="1"/>
    <col min="3" max="5" width="17.6640625" style="2" customWidth="1"/>
    <col min="6" max="6" width="9.1640625" style="2" customWidth="1"/>
    <col min="7" max="16384" width="9.1640625" style="2"/>
  </cols>
  <sheetData>
    <row r="2" spans="2:5" ht="54" customHeight="1" x14ac:dyDescent="0.2">
      <c r="B2" s="11" t="s">
        <v>58</v>
      </c>
    </row>
    <row r="3" spans="2:5" ht="42" customHeight="1" x14ac:dyDescent="0.2">
      <c r="B3" s="27" t="s">
        <v>1</v>
      </c>
      <c r="C3" s="78">
        <v>2020</v>
      </c>
      <c r="D3" s="78">
        <v>2019</v>
      </c>
      <c r="E3" s="78">
        <v>2018</v>
      </c>
    </row>
    <row r="4" spans="2:5" s="3" customFormat="1" ht="20" customHeight="1" x14ac:dyDescent="0.2">
      <c r="B4" s="44" t="s">
        <v>131</v>
      </c>
      <c r="C4" s="44"/>
      <c r="D4" s="44"/>
      <c r="E4" s="44"/>
    </row>
    <row r="5" spans="2:5" s="3" customFormat="1" ht="20" customHeight="1" x14ac:dyDescent="0.2">
      <c r="B5" s="66" t="s">
        <v>59</v>
      </c>
      <c r="C5" s="67">
        <v>2094402</v>
      </c>
      <c r="D5" s="67">
        <v>1979000</v>
      </c>
      <c r="E5" s="67">
        <v>4952204</v>
      </c>
    </row>
    <row r="6" spans="2:5" ht="20" customHeight="1" x14ac:dyDescent="0.2">
      <c r="B6" s="72" t="s">
        <v>60</v>
      </c>
      <c r="C6" s="63"/>
      <c r="D6" s="63"/>
      <c r="E6" s="63"/>
    </row>
    <row r="7" spans="2:5" ht="20" customHeight="1" x14ac:dyDescent="0.2">
      <c r="B7" s="15" t="s">
        <v>15</v>
      </c>
      <c r="C7" s="64">
        <v>585527</v>
      </c>
      <c r="D7" s="64">
        <v>508728</v>
      </c>
      <c r="E7" s="64">
        <v>1357994</v>
      </c>
    </row>
    <row r="8" spans="2:5" ht="20" customHeight="1" x14ac:dyDescent="0.2">
      <c r="B8" s="15" t="s">
        <v>61</v>
      </c>
      <c r="C8" s="64">
        <v>220197</v>
      </c>
      <c r="D8" s="64">
        <v>160882</v>
      </c>
      <c r="E8" s="64">
        <v>74639</v>
      </c>
    </row>
    <row r="9" spans="2:5" ht="20" customHeight="1" x14ac:dyDescent="0.2">
      <c r="B9" s="15" t="s">
        <v>13</v>
      </c>
      <c r="C9" s="14">
        <v>0</v>
      </c>
      <c r="D9" s="64">
        <v>30692</v>
      </c>
      <c r="E9" s="64">
        <v>-180020</v>
      </c>
    </row>
    <row r="10" spans="2:5" ht="20" customHeight="1" x14ac:dyDescent="0.2">
      <c r="B10" s="15" t="s">
        <v>91</v>
      </c>
      <c r="C10" s="14">
        <v>0</v>
      </c>
      <c r="D10" s="14">
        <v>0</v>
      </c>
      <c r="E10" s="64">
        <v>216000</v>
      </c>
    </row>
    <row r="11" spans="2:5" ht="20" customHeight="1" x14ac:dyDescent="0.2">
      <c r="B11" s="15" t="s">
        <v>92</v>
      </c>
      <c r="C11" s="14">
        <v>0</v>
      </c>
      <c r="D11" s="14">
        <v>0</v>
      </c>
      <c r="E11" s="64">
        <v>133880</v>
      </c>
    </row>
    <row r="12" spans="2:5" ht="20" customHeight="1" x14ac:dyDescent="0.2">
      <c r="B12" s="60" t="s">
        <v>119</v>
      </c>
      <c r="C12" s="64">
        <v>3840</v>
      </c>
      <c r="D12" s="64">
        <v>-16262</v>
      </c>
      <c r="E12" s="64">
        <v>-23198</v>
      </c>
    </row>
    <row r="13" spans="2:5" ht="35" customHeight="1" x14ac:dyDescent="0.2">
      <c r="B13" s="15" t="s">
        <v>62</v>
      </c>
      <c r="C13" s="64">
        <v>88529</v>
      </c>
      <c r="D13" s="64">
        <v>6540</v>
      </c>
      <c r="E13" s="64">
        <v>51757</v>
      </c>
    </row>
    <row r="14" spans="2:5" ht="35" customHeight="1" x14ac:dyDescent="0.2">
      <c r="B14" s="15" t="s">
        <v>120</v>
      </c>
      <c r="C14" s="64">
        <v>-13749</v>
      </c>
      <c r="D14" s="64">
        <v>5656</v>
      </c>
      <c r="E14" s="64">
        <v>-13982</v>
      </c>
    </row>
    <row r="15" spans="2:5" ht="20" customHeight="1" x14ac:dyDescent="0.2">
      <c r="B15" s="15" t="s">
        <v>63</v>
      </c>
      <c r="C15" s="64">
        <v>-13293</v>
      </c>
      <c r="D15" s="64">
        <v>-6212</v>
      </c>
      <c r="E15" s="14">
        <v>0</v>
      </c>
    </row>
    <row r="16" spans="2:5" ht="20" customHeight="1" x14ac:dyDescent="0.2">
      <c r="B16" s="15" t="s">
        <v>64</v>
      </c>
      <c r="C16" s="64">
        <v>7140</v>
      </c>
      <c r="D16" s="64">
        <v>14756</v>
      </c>
      <c r="E16" s="64">
        <v>17883</v>
      </c>
    </row>
    <row r="17" spans="2:5" ht="20" customHeight="1" x14ac:dyDescent="0.2">
      <c r="B17" s="15" t="s">
        <v>65</v>
      </c>
      <c r="C17" s="64">
        <v>1383</v>
      </c>
      <c r="D17" s="64">
        <v>7491</v>
      </c>
      <c r="E17" s="14">
        <v>0</v>
      </c>
    </row>
    <row r="18" spans="2:5" ht="20" customHeight="1" x14ac:dyDescent="0.2">
      <c r="B18" s="15" t="s">
        <v>66</v>
      </c>
      <c r="C18" s="64">
        <v>-12266</v>
      </c>
      <c r="D18" s="64">
        <v>-5288</v>
      </c>
      <c r="E18" s="64">
        <v>-5599</v>
      </c>
    </row>
    <row r="19" spans="2:5" ht="35" customHeight="1" x14ac:dyDescent="0.2">
      <c r="B19" s="60" t="s">
        <v>121</v>
      </c>
      <c r="C19" s="64">
        <v>60131</v>
      </c>
      <c r="D19" s="64">
        <v>74630</v>
      </c>
      <c r="E19" s="64">
        <v>33999</v>
      </c>
    </row>
    <row r="20" spans="2:5" ht="35" customHeight="1" x14ac:dyDescent="0.2">
      <c r="B20" s="15" t="s">
        <v>19</v>
      </c>
      <c r="C20" s="64">
        <v>-19388</v>
      </c>
      <c r="D20" s="14">
        <v>0</v>
      </c>
      <c r="E20" s="64"/>
    </row>
    <row r="21" spans="2:5" ht="20" customHeight="1" x14ac:dyDescent="0.2">
      <c r="B21" s="15" t="s">
        <v>67</v>
      </c>
      <c r="C21" s="64">
        <v>1954615</v>
      </c>
      <c r="D21" s="64">
        <v>1133770</v>
      </c>
      <c r="E21" s="64">
        <v>1816750</v>
      </c>
    </row>
    <row r="22" spans="2:5" ht="20" customHeight="1" x14ac:dyDescent="0.2">
      <c r="B22" s="59" t="s">
        <v>68</v>
      </c>
      <c r="C22" s="71">
        <f>SUM(C5:C21)</f>
        <v>4957068</v>
      </c>
      <c r="D22" s="71">
        <f>SUM(D5:D21)</f>
        <v>3894383</v>
      </c>
      <c r="E22" s="71">
        <f>SUM(E5:E21)</f>
        <v>8432307</v>
      </c>
    </row>
    <row r="23" spans="2:5" ht="20" customHeight="1" x14ac:dyDescent="0.2">
      <c r="B23" s="15" t="s">
        <v>94</v>
      </c>
      <c r="C23" s="14">
        <v>0</v>
      </c>
      <c r="D23" s="14">
        <v>0</v>
      </c>
      <c r="E23" s="64">
        <v>-1523625</v>
      </c>
    </row>
    <row r="24" spans="2:5" ht="20" customHeight="1" x14ac:dyDescent="0.2">
      <c r="B24" s="15" t="s">
        <v>69</v>
      </c>
      <c r="C24" s="64">
        <v>-2430758</v>
      </c>
      <c r="D24" s="64">
        <v>-2330697</v>
      </c>
      <c r="E24" s="64">
        <v>4871967</v>
      </c>
    </row>
    <row r="25" spans="2:5" ht="20" customHeight="1" x14ac:dyDescent="0.2">
      <c r="B25" s="15" t="s">
        <v>93</v>
      </c>
      <c r="C25" s="64">
        <v>5600</v>
      </c>
      <c r="D25" s="64">
        <v>27544</v>
      </c>
      <c r="E25" s="64">
        <v>124855</v>
      </c>
    </row>
    <row r="26" spans="2:5" ht="35" customHeight="1" x14ac:dyDescent="0.2">
      <c r="B26" s="15" t="s">
        <v>70</v>
      </c>
      <c r="C26" s="64">
        <v>-10678028</v>
      </c>
      <c r="D26" s="64">
        <v>-2481494</v>
      </c>
      <c r="E26" s="64">
        <v>-813543</v>
      </c>
    </row>
    <row r="27" spans="2:5" ht="35" customHeight="1" x14ac:dyDescent="0.2">
      <c r="B27" s="15" t="s">
        <v>71</v>
      </c>
      <c r="C27" s="64">
        <v>-3791325</v>
      </c>
      <c r="D27" s="64">
        <v>-2399781</v>
      </c>
      <c r="E27" s="64">
        <v>-8119782</v>
      </c>
    </row>
    <row r="28" spans="2:5" ht="20" customHeight="1" x14ac:dyDescent="0.2">
      <c r="B28" s="15" t="s">
        <v>72</v>
      </c>
      <c r="C28" s="64">
        <v>351553</v>
      </c>
      <c r="D28" s="64">
        <v>102296</v>
      </c>
      <c r="E28" s="64">
        <v>42366</v>
      </c>
    </row>
    <row r="29" spans="2:5" ht="20" customHeight="1" x14ac:dyDescent="0.2">
      <c r="B29" s="15" t="s">
        <v>73</v>
      </c>
      <c r="C29" s="14">
        <v>0</v>
      </c>
      <c r="D29" s="64">
        <v>-52224</v>
      </c>
      <c r="E29" s="14">
        <v>0</v>
      </c>
    </row>
    <row r="30" spans="2:5" ht="35" customHeight="1" x14ac:dyDescent="0.2">
      <c r="B30" s="59" t="s">
        <v>122</v>
      </c>
      <c r="C30" s="65">
        <f>SUM(C22:C29)</f>
        <v>-11585890</v>
      </c>
      <c r="D30" s="65">
        <f>SUM(D22:D29)</f>
        <v>-3239973</v>
      </c>
      <c r="E30" s="65">
        <f>SUM(E22:E29)</f>
        <v>3014545</v>
      </c>
    </row>
    <row r="31" spans="2:5" ht="20" customHeight="1" x14ac:dyDescent="0.2">
      <c r="B31" s="15" t="s">
        <v>74</v>
      </c>
      <c r="C31" s="64">
        <v>-248093</v>
      </c>
      <c r="D31" s="64">
        <v>-515245</v>
      </c>
      <c r="E31" s="64">
        <v>-425155</v>
      </c>
    </row>
    <row r="32" spans="2:5" ht="20" customHeight="1" x14ac:dyDescent="0.2">
      <c r="B32" s="15" t="s">
        <v>75</v>
      </c>
      <c r="C32" s="64">
        <v>-761244</v>
      </c>
      <c r="D32" s="64">
        <v>-343232</v>
      </c>
      <c r="E32" s="64">
        <v>-362663</v>
      </c>
    </row>
    <row r="33" spans="2:5" s="3" customFormat="1" ht="35" customHeight="1" x14ac:dyDescent="0.2">
      <c r="B33" s="59" t="s">
        <v>76</v>
      </c>
      <c r="C33" s="65">
        <f>SUM(C30:C32)</f>
        <v>-12595227</v>
      </c>
      <c r="D33" s="65">
        <f>SUM(D30:D32)</f>
        <v>-4098450</v>
      </c>
      <c r="E33" s="65">
        <f>SUM(E30:E32)</f>
        <v>2226727</v>
      </c>
    </row>
    <row r="34" spans="2:5" ht="20" customHeight="1" x14ac:dyDescent="0.2">
      <c r="B34" s="43"/>
      <c r="C34" s="69"/>
      <c r="D34" s="69"/>
      <c r="E34" s="69"/>
    </row>
    <row r="35" spans="2:5" ht="20" customHeight="1" x14ac:dyDescent="0.2">
      <c r="B35" s="44" t="s">
        <v>132</v>
      </c>
      <c r="C35" s="70"/>
      <c r="D35" s="70"/>
      <c r="E35" s="70"/>
    </row>
    <row r="36" spans="2:5" s="6" customFormat="1" ht="20" customHeight="1" x14ac:dyDescent="0.2">
      <c r="B36" s="42" t="s">
        <v>77</v>
      </c>
      <c r="C36" s="68">
        <v>-880367</v>
      </c>
      <c r="D36" s="68">
        <v>-451901</v>
      </c>
      <c r="E36" s="68">
        <v>-38083</v>
      </c>
    </row>
    <row r="37" spans="2:5" s="6" customFormat="1" ht="20" customHeight="1" x14ac:dyDescent="0.2">
      <c r="B37" s="15" t="s">
        <v>95</v>
      </c>
      <c r="C37" s="14">
        <v>0</v>
      </c>
      <c r="D37" s="14">
        <v>0</v>
      </c>
      <c r="E37" s="64">
        <v>179678</v>
      </c>
    </row>
    <row r="38" spans="2:5" ht="20" customHeight="1" x14ac:dyDescent="0.2">
      <c r="B38" s="15" t="s">
        <v>78</v>
      </c>
      <c r="C38" s="64">
        <v>-64526</v>
      </c>
      <c r="D38" s="14">
        <v>0</v>
      </c>
      <c r="E38" s="14">
        <v>0</v>
      </c>
    </row>
    <row r="39" spans="2:5" ht="20" customHeight="1" x14ac:dyDescent="0.2">
      <c r="B39" s="15" t="s">
        <v>79</v>
      </c>
      <c r="C39" s="64">
        <v>43148</v>
      </c>
      <c r="D39" s="64">
        <v>2673</v>
      </c>
      <c r="E39" s="64">
        <v>20829</v>
      </c>
    </row>
    <row r="40" spans="2:5" ht="20" customHeight="1" x14ac:dyDescent="0.2">
      <c r="B40" s="15" t="s">
        <v>80</v>
      </c>
      <c r="C40" s="64">
        <v>-16330</v>
      </c>
      <c r="D40" s="64">
        <v>-70000</v>
      </c>
      <c r="E40" s="14">
        <v>0</v>
      </c>
    </row>
    <row r="41" spans="2:5" ht="20" customHeight="1" x14ac:dyDescent="0.2">
      <c r="B41" s="15" t="s">
        <v>81</v>
      </c>
      <c r="C41" s="64">
        <v>-37070</v>
      </c>
      <c r="D41" s="64">
        <v>-85300</v>
      </c>
      <c r="E41" s="64">
        <v>-213973</v>
      </c>
    </row>
    <row r="42" spans="2:5" ht="20" customHeight="1" x14ac:dyDescent="0.2">
      <c r="B42" s="15" t="s">
        <v>82</v>
      </c>
      <c r="C42" s="64">
        <v>129757</v>
      </c>
      <c r="D42" s="64">
        <v>56136</v>
      </c>
      <c r="E42" s="64">
        <v>179936</v>
      </c>
    </row>
    <row r="43" spans="2:5" ht="20" customHeight="1" x14ac:dyDescent="0.2">
      <c r="B43" s="15" t="s">
        <v>83</v>
      </c>
      <c r="C43" s="64">
        <v>48747</v>
      </c>
      <c r="D43" s="64">
        <v>64884</v>
      </c>
      <c r="E43" s="64">
        <v>1646</v>
      </c>
    </row>
    <row r="44" spans="2:5" s="3" customFormat="1" ht="35" customHeight="1" x14ac:dyDescent="0.2">
      <c r="B44" s="59" t="s">
        <v>84</v>
      </c>
      <c r="C44" s="65">
        <f t="shared" ref="C44:E44" si="0">SUM(C36:C43)</f>
        <v>-776641</v>
      </c>
      <c r="D44" s="65">
        <f t="shared" si="0"/>
        <v>-483508</v>
      </c>
      <c r="E44" s="65">
        <f t="shared" si="0"/>
        <v>130033</v>
      </c>
    </row>
    <row r="45" spans="2:5" s="3" customFormat="1" ht="20" customHeight="1" x14ac:dyDescent="0.2">
      <c r="B45" s="52"/>
      <c r="C45" s="74"/>
      <c r="D45" s="74"/>
      <c r="E45" s="74"/>
    </row>
    <row r="46" spans="2:5" s="3" customFormat="1" ht="20" customHeight="1" x14ac:dyDescent="0.2">
      <c r="B46" s="44" t="s">
        <v>133</v>
      </c>
      <c r="C46" s="44"/>
      <c r="D46" s="44"/>
      <c r="E46" s="44"/>
    </row>
    <row r="47" spans="2:5" ht="20" customHeight="1" x14ac:dyDescent="0.2">
      <c r="B47" s="47" t="s">
        <v>85</v>
      </c>
      <c r="C47" s="68">
        <v>24325666</v>
      </c>
      <c r="D47" s="68">
        <v>7701754</v>
      </c>
      <c r="E47" s="68">
        <v>10104119</v>
      </c>
    </row>
    <row r="48" spans="2:5" ht="20" customHeight="1" x14ac:dyDescent="0.2">
      <c r="B48" s="60" t="s">
        <v>123</v>
      </c>
      <c r="C48" s="64">
        <v>-9510074</v>
      </c>
      <c r="D48" s="64">
        <v>-3848153</v>
      </c>
      <c r="E48" s="64">
        <v>-10840448</v>
      </c>
    </row>
    <row r="49" spans="2:5" ht="20" customHeight="1" x14ac:dyDescent="0.2">
      <c r="B49" s="15" t="s">
        <v>86</v>
      </c>
      <c r="C49" s="64">
        <v>-142926</v>
      </c>
      <c r="D49" s="64">
        <v>-115059</v>
      </c>
      <c r="E49" s="14">
        <v>0</v>
      </c>
    </row>
    <row r="50" spans="2:5" ht="20" customHeight="1" x14ac:dyDescent="0.2">
      <c r="B50" s="33" t="s">
        <v>87</v>
      </c>
      <c r="C50" s="64">
        <v>-721531</v>
      </c>
      <c r="D50" s="14">
        <v>0</v>
      </c>
      <c r="E50" s="64">
        <v>-30000</v>
      </c>
    </row>
    <row r="51" spans="2:5" ht="20" customHeight="1" x14ac:dyDescent="0.2">
      <c r="B51" s="59" t="s">
        <v>88</v>
      </c>
      <c r="C51" s="65">
        <f>SUM(C47:C50)</f>
        <v>13951135</v>
      </c>
      <c r="D51" s="65">
        <f t="shared" ref="D51:E51" si="1">SUM(D47:D50)</f>
        <v>3738542</v>
      </c>
      <c r="E51" s="65">
        <f t="shared" si="1"/>
        <v>-766329</v>
      </c>
    </row>
    <row r="52" spans="2:5" ht="20" customHeight="1" x14ac:dyDescent="0.2">
      <c r="B52" s="63" t="s">
        <v>124</v>
      </c>
      <c r="C52" s="63">
        <v>579267</v>
      </c>
      <c r="D52" s="64">
        <v>-843416</v>
      </c>
      <c r="E52" s="63">
        <v>1590431</v>
      </c>
    </row>
    <row r="53" spans="2:5" ht="20" customHeight="1" x14ac:dyDescent="0.2">
      <c r="B53" s="63" t="s">
        <v>89</v>
      </c>
      <c r="C53" s="63">
        <v>915640</v>
      </c>
      <c r="D53" s="63">
        <v>1759056</v>
      </c>
      <c r="E53" s="63">
        <v>168625</v>
      </c>
    </row>
    <row r="54" spans="2:5" ht="20" customHeight="1" x14ac:dyDescent="0.2">
      <c r="B54" s="73" t="s">
        <v>90</v>
      </c>
      <c r="C54" s="73">
        <f>SUM(C52:C53)</f>
        <v>1494907</v>
      </c>
      <c r="D54" s="73">
        <f t="shared" ref="D54:E54" si="2">SUM(D52:D53)</f>
        <v>915640</v>
      </c>
      <c r="E54" s="73">
        <f t="shared" si="2"/>
        <v>1759056</v>
      </c>
    </row>
    <row r="55" spans="2:5" ht="20" customHeight="1" x14ac:dyDescent="0.2">
      <c r="B55" s="6"/>
      <c r="C55" s="61"/>
      <c r="D55" s="61"/>
      <c r="E55" s="61"/>
    </row>
    <row r="56" spans="2:5" ht="20" customHeight="1" x14ac:dyDescent="0.15">
      <c r="B56" s="9" t="s">
        <v>125</v>
      </c>
      <c r="C56" s="61"/>
      <c r="D56" s="61"/>
      <c r="E56" s="61"/>
    </row>
    <row r="57" spans="2:5" ht="20" customHeight="1" x14ac:dyDescent="0.2">
      <c r="B57" s="6"/>
      <c r="C57" s="61"/>
      <c r="D57" s="61"/>
      <c r="E57" s="61"/>
    </row>
    <row r="58" spans="2:5" s="3" customFormat="1" ht="17.5" customHeight="1" x14ac:dyDescent="0.2">
      <c r="C58" s="62"/>
      <c r="D58" s="62"/>
      <c r="E58" s="62"/>
    </row>
    <row r="59" spans="2:5" x14ac:dyDescent="0.2">
      <c r="C59" s="8"/>
      <c r="D59" s="8"/>
      <c r="E59" s="8"/>
    </row>
    <row r="60" spans="2:5" ht="17.5" customHeight="1" x14ac:dyDescent="0.2">
      <c r="B60" s="3"/>
      <c r="C60" s="8"/>
      <c r="D60" s="8"/>
      <c r="E60" s="8"/>
    </row>
    <row r="61" spans="2:5" ht="17.5" customHeight="1" x14ac:dyDescent="0.2">
      <c r="B61" s="6"/>
      <c r="C61" s="61"/>
      <c r="D61" s="61"/>
      <c r="E61" s="61"/>
    </row>
    <row r="62" spans="2:5" ht="17.5" customHeight="1" x14ac:dyDescent="0.2">
      <c r="B62" s="6"/>
      <c r="C62" s="61"/>
      <c r="D62" s="61"/>
      <c r="E62" s="61"/>
    </row>
    <row r="63" spans="2:5" ht="17.5" customHeight="1" x14ac:dyDescent="0.2">
      <c r="B63" s="6"/>
      <c r="C63" s="61"/>
      <c r="D63" s="61"/>
      <c r="E63" s="61"/>
    </row>
    <row r="64" spans="2:5" ht="17.5" customHeight="1" x14ac:dyDescent="0.2">
      <c r="B64" s="6"/>
      <c r="C64" s="61"/>
      <c r="D64" s="61"/>
      <c r="E64" s="61"/>
    </row>
    <row r="65" spans="2:5" ht="17.5" customHeight="1" x14ac:dyDescent="0.2">
      <c r="B65" s="6"/>
      <c r="C65" s="61"/>
      <c r="D65" s="61"/>
      <c r="E65" s="61"/>
    </row>
    <row r="66" spans="2:5" s="3" customFormat="1" ht="17.5" customHeight="1" x14ac:dyDescent="0.2">
      <c r="C66" s="62"/>
      <c r="D66" s="62"/>
      <c r="E66" s="62"/>
    </row>
    <row r="67" spans="2:5" s="3" customFormat="1" ht="17.5" customHeight="1" x14ac:dyDescent="0.2">
      <c r="C67" s="62"/>
      <c r="D67" s="62"/>
      <c r="E67" s="62"/>
    </row>
    <row r="68" spans="2:5" s="3" customFormat="1" ht="17.5" customHeight="1" x14ac:dyDescent="0.2">
      <c r="C68" s="62"/>
      <c r="D68" s="62"/>
      <c r="E68" s="62"/>
    </row>
    <row r="72" spans="2:5" x14ac:dyDescent="0.2">
      <c r="D72" s="8"/>
      <c r="E72" s="8"/>
    </row>
    <row r="73" spans="2:5" x14ac:dyDescent="0.2">
      <c r="D73" s="23"/>
      <c r="E73" s="23"/>
    </row>
    <row r="74" spans="2:5" x14ac:dyDescent="0.15">
      <c r="B74" s="10"/>
      <c r="E74" s="8"/>
    </row>
  </sheetData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C7308-866C-4344-BE4E-F5F879960449}">
  <dimension ref="A2:G36"/>
  <sheetViews>
    <sheetView zoomScaleNormal="100" workbookViewId="0">
      <pane xSplit="2" topLeftCell="C1" activePane="topRight" state="frozen"/>
      <selection pane="topRight" activeCell="J28" sqref="J28"/>
    </sheetView>
  </sheetViews>
  <sheetFormatPr baseColWidth="10" defaultColWidth="9.1640625" defaultRowHeight="13" x14ac:dyDescent="0.2"/>
  <cols>
    <col min="1" max="1" width="3.6640625" style="1" customWidth="1"/>
    <col min="2" max="2" width="62.5" style="1" customWidth="1"/>
    <col min="3" max="5" width="17.6640625" style="1" customWidth="1"/>
    <col min="6" max="6" width="13" style="1" customWidth="1"/>
    <col min="7" max="16384" width="9.1640625" style="1"/>
  </cols>
  <sheetData>
    <row r="2" spans="2:6" ht="54" customHeight="1" x14ac:dyDescent="0.2">
      <c r="B2" s="25" t="s">
        <v>96</v>
      </c>
      <c r="C2" s="26"/>
      <c r="D2" s="26"/>
      <c r="E2" s="26"/>
    </row>
    <row r="3" spans="2:6" ht="42" customHeight="1" x14ac:dyDescent="0.2">
      <c r="B3" s="77"/>
      <c r="C3" s="78">
        <v>2018</v>
      </c>
      <c r="D3" s="78">
        <v>2019</v>
      </c>
      <c r="E3" s="78">
        <v>2020</v>
      </c>
      <c r="F3" s="79">
        <v>2017</v>
      </c>
    </row>
    <row r="4" spans="2:6" ht="20" customHeight="1" x14ac:dyDescent="0.2">
      <c r="B4" s="91" t="s">
        <v>118</v>
      </c>
      <c r="C4" s="92">
        <f>PL!E4</f>
        <v>26919298</v>
      </c>
      <c r="D4" s="92">
        <f>PL!D4</f>
        <v>19335304</v>
      </c>
      <c r="E4" s="92">
        <f>PL!C4</f>
        <v>24415916</v>
      </c>
      <c r="F4" s="80"/>
    </row>
    <row r="5" spans="2:6" ht="20" customHeight="1" x14ac:dyDescent="0.2">
      <c r="B5" s="93" t="s">
        <v>117</v>
      </c>
      <c r="C5" s="94">
        <f>PL!E8</f>
        <v>10464695</v>
      </c>
      <c r="D5" s="94">
        <f>PL!D8</f>
        <v>6060750</v>
      </c>
      <c r="E5" s="94">
        <f>PL!C8</f>
        <v>7564617</v>
      </c>
      <c r="F5" s="80"/>
    </row>
    <row r="6" spans="2:6" ht="20" customHeight="1" x14ac:dyDescent="0.2">
      <c r="B6" s="93" t="s">
        <v>103</v>
      </c>
      <c r="C6" s="95">
        <f>C5/C$4</f>
        <v>0.38874323542909628</v>
      </c>
      <c r="D6" s="95">
        <f>D5/D$4</f>
        <v>0.31345511816105914</v>
      </c>
      <c r="E6" s="95">
        <f>E5/E$4</f>
        <v>0.30982319074164572</v>
      </c>
      <c r="F6" s="80"/>
    </row>
    <row r="7" spans="2:6" ht="20" customHeight="1" x14ac:dyDescent="0.2">
      <c r="B7" s="96" t="s">
        <v>134</v>
      </c>
      <c r="C7" s="94">
        <f>PL!E34</f>
        <v>8371447</v>
      </c>
      <c r="D7" s="94">
        <f>PL!D34</f>
        <v>3904661</v>
      </c>
      <c r="E7" s="94">
        <f>PL!C34</f>
        <v>4911129</v>
      </c>
      <c r="F7" s="80"/>
    </row>
    <row r="8" spans="2:6" ht="20" customHeight="1" x14ac:dyDescent="0.2">
      <c r="B8" s="93" t="s">
        <v>104</v>
      </c>
      <c r="C8" s="95">
        <f>C7/C$4</f>
        <v>0.31098310958926195</v>
      </c>
      <c r="D8" s="95">
        <f>D7/D$4</f>
        <v>0.20194463971189694</v>
      </c>
      <c r="E8" s="95">
        <f>E7/E$4</f>
        <v>0.20114457307274483</v>
      </c>
      <c r="F8" s="80"/>
    </row>
    <row r="9" spans="2:6" ht="20" customHeight="1" x14ac:dyDescent="0.2">
      <c r="B9" s="93" t="s">
        <v>116</v>
      </c>
      <c r="C9" s="94">
        <v>314312</v>
      </c>
      <c r="D9" s="94">
        <v>291036</v>
      </c>
      <c r="E9" s="94">
        <v>829798</v>
      </c>
      <c r="F9" s="80"/>
    </row>
    <row r="10" spans="2:6" ht="20" customHeight="1" x14ac:dyDescent="0.2">
      <c r="B10" s="93" t="s">
        <v>107</v>
      </c>
      <c r="C10" s="97">
        <f>C7/C9</f>
        <v>26.634194685535391</v>
      </c>
      <c r="D10" s="97">
        <f>D7/D9</f>
        <v>13.41641927459146</v>
      </c>
      <c r="E10" s="97">
        <f>E7/E9</f>
        <v>5.9184632886557935</v>
      </c>
      <c r="F10" s="80"/>
    </row>
    <row r="11" spans="2:6" ht="20" customHeight="1" x14ac:dyDescent="0.2">
      <c r="B11" s="93" t="s">
        <v>115</v>
      </c>
      <c r="C11" s="94">
        <f>PL!E24</f>
        <v>4952204</v>
      </c>
      <c r="D11" s="94">
        <f>PL!D24</f>
        <v>1979000</v>
      </c>
      <c r="E11" s="94">
        <f>PL!C24</f>
        <v>2094402</v>
      </c>
      <c r="F11" s="80"/>
    </row>
    <row r="12" spans="2:6" ht="20" customHeight="1" x14ac:dyDescent="0.2">
      <c r="B12" s="98" t="s">
        <v>105</v>
      </c>
      <c r="C12" s="99">
        <f>C11/C$4</f>
        <v>0.18396482701740588</v>
      </c>
      <c r="D12" s="99">
        <f>D11/D$4</f>
        <v>0.10235163615736272</v>
      </c>
      <c r="E12" s="99">
        <f>E11/E$4</f>
        <v>8.5780193542605576E-2</v>
      </c>
      <c r="F12" s="80"/>
    </row>
    <row r="13" spans="2:6" ht="20" customHeight="1" x14ac:dyDescent="0.2">
      <c r="B13" s="90"/>
      <c r="C13" s="90"/>
      <c r="D13" s="90"/>
      <c r="E13" s="90"/>
      <c r="F13" s="80"/>
    </row>
    <row r="14" spans="2:6" ht="20" customHeight="1" x14ac:dyDescent="0.2">
      <c r="B14" s="100" t="s">
        <v>106</v>
      </c>
      <c r="C14" s="101">
        <f>BS!E34+BS!E40</f>
        <v>2205121</v>
      </c>
      <c r="D14" s="101">
        <f>BS!D34+BS!D40</f>
        <v>6058535</v>
      </c>
      <c r="E14" s="102">
        <f>BS!C34+BS!C40</f>
        <v>20238793</v>
      </c>
      <c r="F14" s="80"/>
    </row>
    <row r="15" spans="2:6" ht="20" customHeight="1" x14ac:dyDescent="0.2">
      <c r="B15" s="113" t="s">
        <v>111</v>
      </c>
      <c r="C15" s="114">
        <v>454726.32599999988</v>
      </c>
      <c r="D15" s="114">
        <v>3510120.4400800001</v>
      </c>
      <c r="E15" s="115">
        <v>13057609.124103006</v>
      </c>
      <c r="F15" s="80"/>
    </row>
    <row r="16" spans="2:6" ht="20" customHeight="1" x14ac:dyDescent="0.2">
      <c r="B16" s="113" t="s">
        <v>112</v>
      </c>
      <c r="C16" s="114">
        <v>1750394.6740000001</v>
      </c>
      <c r="D16" s="114">
        <v>2548414.5599199999</v>
      </c>
      <c r="E16" s="116">
        <v>7181183.8758969931</v>
      </c>
      <c r="F16" s="80"/>
    </row>
    <row r="17" spans="1:7" ht="20" customHeight="1" x14ac:dyDescent="0.2">
      <c r="B17" s="103" t="s">
        <v>113</v>
      </c>
      <c r="C17" s="63">
        <v>1759056</v>
      </c>
      <c r="D17" s="63">
        <v>915640</v>
      </c>
      <c r="E17" s="104">
        <v>1494907</v>
      </c>
      <c r="F17" s="80"/>
    </row>
    <row r="18" spans="1:7" ht="20" customHeight="1" x14ac:dyDescent="0.2">
      <c r="B18" s="103" t="s">
        <v>114</v>
      </c>
      <c r="C18" s="63">
        <v>180117</v>
      </c>
      <c r="D18" s="63">
        <v>5651910</v>
      </c>
      <c r="E18" s="104">
        <v>23382128</v>
      </c>
      <c r="F18" s="80"/>
    </row>
    <row r="19" spans="1:7" ht="20" customHeight="1" x14ac:dyDescent="0.2">
      <c r="B19" s="105" t="s">
        <v>135</v>
      </c>
      <c r="C19" s="63">
        <f>C14-C17-C18</f>
        <v>265948</v>
      </c>
      <c r="D19" s="64">
        <f>D14-D17-D18</f>
        <v>-509015</v>
      </c>
      <c r="E19" s="106">
        <f>E14-E17-E18</f>
        <v>-4638242</v>
      </c>
      <c r="F19" s="80"/>
    </row>
    <row r="20" spans="1:7" ht="20" customHeight="1" x14ac:dyDescent="0.2">
      <c r="B20" s="103" t="s">
        <v>109</v>
      </c>
      <c r="C20" s="107">
        <f>C19/C7</f>
        <v>3.17684624892208E-2</v>
      </c>
      <c r="D20" s="108">
        <f>D19/D7</f>
        <v>-0.13036086871561961</v>
      </c>
      <c r="E20" s="109">
        <f>E19/E7</f>
        <v>-0.9444349761531412</v>
      </c>
      <c r="F20" s="80"/>
    </row>
    <row r="21" spans="1:7" ht="20" customHeight="1" x14ac:dyDescent="0.2">
      <c r="B21" s="110" t="s">
        <v>108</v>
      </c>
      <c r="C21" s="111">
        <f>C16/C7</f>
        <v>0.20909105367327777</v>
      </c>
      <c r="D21" s="111">
        <f t="shared" ref="D21:E21" si="0">D16/D7</f>
        <v>0.65265961882990609</v>
      </c>
      <c r="E21" s="112">
        <f t="shared" si="0"/>
        <v>1.4622266847189298</v>
      </c>
      <c r="F21" s="80"/>
    </row>
    <row r="22" spans="1:7" x14ac:dyDescent="0.2">
      <c r="B22" s="81"/>
      <c r="C22" s="81"/>
      <c r="D22" s="81"/>
      <c r="E22" s="81"/>
      <c r="F22" s="80"/>
    </row>
    <row r="23" spans="1:7" x14ac:dyDescent="0.15">
      <c r="B23" s="82" t="s">
        <v>125</v>
      </c>
      <c r="C23" s="80"/>
      <c r="D23" s="80"/>
      <c r="E23" s="80"/>
      <c r="F23" s="80"/>
    </row>
    <row r="24" spans="1:7" x14ac:dyDescent="0.2">
      <c r="B24" s="87"/>
      <c r="C24" s="80"/>
      <c r="D24" s="80"/>
      <c r="E24" s="80"/>
      <c r="F24" s="80"/>
      <c r="G24" s="75"/>
    </row>
    <row r="25" spans="1:7" ht="28" x14ac:dyDescent="0.2">
      <c r="B25" s="88" t="s">
        <v>110</v>
      </c>
      <c r="C25" s="76"/>
      <c r="D25" s="76"/>
      <c r="E25" s="76"/>
      <c r="F25" s="76"/>
    </row>
    <row r="26" spans="1:7" ht="19.25" customHeight="1" x14ac:dyDescent="0.2">
      <c r="B26" s="89" t="s">
        <v>126</v>
      </c>
      <c r="C26" s="76"/>
      <c r="D26" s="76"/>
      <c r="E26" s="76"/>
      <c r="F26" s="76"/>
    </row>
    <row r="27" spans="1:7" ht="57" customHeight="1" x14ac:dyDescent="0.2"/>
    <row r="28" spans="1:7" ht="54" customHeight="1" x14ac:dyDescent="0.2">
      <c r="B28" s="24" t="s">
        <v>102</v>
      </c>
    </row>
    <row r="29" spans="1:7" ht="42" customHeight="1" x14ac:dyDescent="0.2">
      <c r="A29" s="2"/>
      <c r="B29" s="12"/>
      <c r="C29" s="86">
        <v>2018</v>
      </c>
      <c r="D29" s="86">
        <v>2019</v>
      </c>
      <c r="E29" s="86">
        <v>2020</v>
      </c>
      <c r="F29" s="2"/>
    </row>
    <row r="30" spans="1:7" ht="20" customHeight="1" x14ac:dyDescent="0.2">
      <c r="A30" s="2"/>
      <c r="B30" s="117" t="s">
        <v>99</v>
      </c>
      <c r="C30" s="101">
        <v>217.73505000000014</v>
      </c>
      <c r="D30" s="101">
        <v>253</v>
      </c>
      <c r="E30" s="101">
        <v>337</v>
      </c>
      <c r="F30" s="2"/>
    </row>
    <row r="31" spans="1:7" ht="20" customHeight="1" x14ac:dyDescent="0.2">
      <c r="A31" s="2"/>
      <c r="B31" s="118" t="s">
        <v>100</v>
      </c>
      <c r="C31" s="63">
        <v>14.769169357970002</v>
      </c>
      <c r="D31" s="63">
        <v>18.8</v>
      </c>
      <c r="E31" s="63">
        <v>27</v>
      </c>
      <c r="F31" s="2"/>
    </row>
    <row r="32" spans="1:7" ht="20" customHeight="1" x14ac:dyDescent="0.2">
      <c r="A32" s="2"/>
      <c r="B32" s="118" t="s">
        <v>98</v>
      </c>
      <c r="C32" s="63">
        <v>67.830922756671441</v>
      </c>
      <c r="D32" s="63">
        <v>74.2</v>
      </c>
      <c r="E32" s="63">
        <v>80.099999999999994</v>
      </c>
      <c r="F32" s="2"/>
    </row>
    <row r="33" spans="1:6" ht="20" customHeight="1" x14ac:dyDescent="0.2">
      <c r="A33" s="2"/>
      <c r="B33" s="63" t="s">
        <v>101</v>
      </c>
      <c r="C33" s="63">
        <v>0.562786123480573</v>
      </c>
      <c r="D33" s="63">
        <v>58</v>
      </c>
      <c r="E33" s="63">
        <v>64</v>
      </c>
      <c r="F33" s="2"/>
    </row>
    <row r="34" spans="1:6" ht="20" customHeight="1" x14ac:dyDescent="0.2">
      <c r="A34" s="2"/>
      <c r="B34" s="118" t="s">
        <v>97</v>
      </c>
      <c r="C34" s="63">
        <v>159.20599999999999</v>
      </c>
      <c r="D34" s="63">
        <v>208</v>
      </c>
      <c r="E34" s="63">
        <v>213</v>
      </c>
      <c r="F34" s="2"/>
    </row>
    <row r="35" spans="1:6" ht="35" customHeight="1" x14ac:dyDescent="0.2">
      <c r="A35" s="2"/>
      <c r="B35" s="119" t="s">
        <v>136</v>
      </c>
      <c r="C35" s="119">
        <v>14.5</v>
      </c>
      <c r="D35" s="119">
        <v>17.899999999999999</v>
      </c>
      <c r="E35" s="119">
        <v>24.8</v>
      </c>
      <c r="F35" s="2"/>
    </row>
    <row r="36" spans="1:6" x14ac:dyDescent="0.2">
      <c r="A36" s="2"/>
      <c r="B36" s="2"/>
      <c r="C36" s="2"/>
      <c r="D36" s="2"/>
      <c r="E36" s="2"/>
      <c r="F36" s="2"/>
    </row>
  </sheetData>
  <pageMargins left="0.7" right="0.7" top="0.75" bottom="0.75" header="0.3" footer="0.3"/>
  <pageSetup paperSize="9" orientation="portrait" r:id="rId1"/>
  <ignoredErrors>
    <ignoredError sqref="C7:E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PL</vt:lpstr>
      <vt:lpstr>BS</vt:lpstr>
      <vt:lpstr>CFS</vt:lpstr>
      <vt:lpstr>Фин-ые и опер-ые показатели</vt:lpstr>
      <vt:lpstr>BS!Область_печати</vt:lpstr>
      <vt:lpstr>CFS!Область_печати</vt:lpstr>
      <vt:lpstr>PL!Область_печати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 Мартьянова</dc:creator>
  <cp:lastModifiedBy>Microsoft Office User</cp:lastModifiedBy>
  <dcterms:created xsi:type="dcterms:W3CDTF">2021-10-08T13:38:47Z</dcterms:created>
  <dcterms:modified xsi:type="dcterms:W3CDTF">2021-11-29T06:12:36Z</dcterms:modified>
</cp:coreProperties>
</file>