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ocs\ПИКИНА\ПИКИНА Л.В\ЛЮБО-ЗЕЛЕНО\КОНКУРСЫ\21. Конкурс #МЫВМЕСТЕ, ДОБРО.РУ\Работа по проекту\"/>
    </mc:Choice>
  </mc:AlternateContent>
  <bookViews>
    <workbookView xWindow="-105" yWindow="-105" windowWidth="23250" windowHeight="12570"/>
  </bookViews>
  <sheets>
    <sheet name="Смета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2" l="1"/>
  <c r="E32" i="2"/>
  <c r="E50" i="2"/>
  <c r="E52" i="2"/>
  <c r="E46" i="2"/>
  <c r="E38" i="2"/>
  <c r="E30" i="2"/>
  <c r="E28" i="2"/>
  <c r="E18" i="2"/>
  <c r="E26" i="2"/>
  <c r="E24" i="2"/>
  <c r="E22" i="2"/>
  <c r="E14" i="2"/>
  <c r="E44" i="2"/>
  <c r="E12" i="2"/>
  <c r="E10" i="2"/>
  <c r="E42" i="2"/>
  <c r="E16" i="2"/>
  <c r="E20" i="2"/>
  <c r="E34" i="2"/>
  <c r="E40" i="2"/>
  <c r="E36" i="2" l="1"/>
  <c r="E54" i="2"/>
  <c r="E55" i="2" l="1"/>
</calcChain>
</file>

<file path=xl/sharedStrings.xml><?xml version="1.0" encoding="utf-8"?>
<sst xmlns="http://schemas.openxmlformats.org/spreadsheetml/2006/main" count="81" uniqueCount="66">
  <si>
    <t>СМЕТА ПРОЕКТА</t>
  </si>
  <si>
    <t>Наименование статьи расходов</t>
  </si>
  <si>
    <t>Стоимость (руб.)</t>
  </si>
  <si>
    <t>Кол-во</t>
  </si>
  <si>
    <t>Ед. измерения</t>
  </si>
  <si>
    <t>Сумма (руб.)</t>
  </si>
  <si>
    <t>час</t>
  </si>
  <si>
    <t>ИТОГО</t>
  </si>
  <si>
    <t>шт.</t>
  </si>
  <si>
    <t>Запрашиваемая сумма</t>
  </si>
  <si>
    <t>Софинансирование (собственный вклад, вклад партнеров)</t>
  </si>
  <si>
    <t>Экологическая тропа "КИСЛЫЙ РУЧЕЙ" в рамках проекта "Жизнь в стиле ЭКО"</t>
  </si>
  <si>
    <t>Пикина Любовь Викторовна</t>
  </si>
  <si>
    <t>ID заявки 226784</t>
  </si>
  <si>
    <t>шт</t>
  </si>
  <si>
    <t>Изготовление указателей, щитов, стендов, схемы</t>
  </si>
  <si>
    <t>кбм</t>
  </si>
  <si>
    <t>Услуга 1. Организация питания для 30 человек</t>
  </si>
  <si>
    <t>кв.м</t>
  </si>
  <si>
    <t>маш.</t>
  </si>
  <si>
    <t>ИТОГО запрашиваемая сумма</t>
  </si>
  <si>
    <t>ИТОГО сумма софинансирования</t>
  </si>
  <si>
    <t>Закупка товара 1. Лесоматериалы круглые</t>
  </si>
  <si>
    <t>Закупка товара 2. Пиломатериалы</t>
  </si>
  <si>
    <t>Закупка товара 3. Триммер бензиновый</t>
  </si>
  <si>
    <t>Закупка товара 4. Мотокоса</t>
  </si>
  <si>
    <t>Закупка товара 5: фотоаппарат</t>
  </si>
  <si>
    <t>Закупка товара 6: беспроводная видеокамера</t>
  </si>
  <si>
    <t>Закупка товара 7: кровельное покрытие на беседку</t>
  </si>
  <si>
    <t>Закупка товара 8: сторительные и крепёжные детали</t>
  </si>
  <si>
    <t>Закупка товара 11. Лесоматериалы круглые</t>
  </si>
  <si>
    <t>Закупка товара 12. Пиломатериалы</t>
  </si>
  <si>
    <t>Услуга 2. Разработка макетов для указателей, щитов, стендов, схемы</t>
  </si>
  <si>
    <t>Услуга 4. Подвоз ПГС самосвалом</t>
  </si>
  <si>
    <t xml:space="preserve">Услуга 5. Работы по благоустройству территории </t>
  </si>
  <si>
    <t>Закупка товара 9: Светильник на солнечных батареях</t>
  </si>
  <si>
    <t>Закупка товара 10: Лакокрасочные материалы</t>
  </si>
  <si>
    <t>пог.м</t>
  </si>
  <si>
    <t>Закупка товара 11. Металлопрофиль 80х80х4, 40х40х3</t>
  </si>
  <si>
    <t>Услуга 3.  Услуги техники (экскаватор, бульдозер)</t>
  </si>
  <si>
    <t>Услуга 7. Транспортировка волонтеров до места работ</t>
  </si>
  <si>
    <t>Комментарий: мероприятие по календарному плану: оборудование и обустройство площадок экскурсионного экомаршрута, установка архитектурных форм, расширение ботаничеких площадок</t>
  </si>
  <si>
    <t>Комментарий: мероприятие по календарному плану: приобретение и подготовка материалов и оборудования для реализации проекта: лесоматериалы для строительства пирса</t>
  </si>
  <si>
    <t>Комментарий: мероприятие по календарному плану: оборудование и обустройство площадок экскурсионного экомаршрута, установка архитектурных форм, расширение ботаничеких площадок (оплата работ по изготовлению и строительству срубов скамеек, беседки, туалета, мостика, пирса)</t>
  </si>
  <si>
    <t>Комментарий: мероприятие по календарному плану: оборудование и обустройство площадок экскурсионного экомаршрута, установка архитектурных форм - работы по благоустройству берега (спуск к реке, смотровая площадка), выравнивание площадок-остановок на маршруте, забивание свай моста и пирса, подготовка основательной площадки под беседку</t>
  </si>
  <si>
    <t xml:space="preserve">Комментарий: мероприятие по календарному плану: разработка информационных стендов и схемы экологической тропы, партнер оплачивает работу подрядчика </t>
  </si>
  <si>
    <t>Комментарий: мероприятие по календарному плану: приобретение и подготовка материалов и оборудования для реализации проекта: для строительства беседки, мостика через ручей, спуска к реке, пирса, туалета</t>
  </si>
  <si>
    <t>Комментарий: мероприятие по календарному плану: приобретение и подготовка материалов и оборудования для реализации проекта: уход за тропой, окашивание травы на площадках остановок по маршруту, дальнейшее содержание маршрута</t>
  </si>
  <si>
    <t>Комментарий: мероприятие по календарному плану: приобретение и подготовка материалов и оборудования для реализации проекта:уход за тропой, окашивание травы на площадках остановок по маршруту, дальнейшее содержание маршрута</t>
  </si>
  <si>
    <t>Комментарий: мероприятие по календарному плану: приобретение и подготовка материалов и оборудования для реализации проекта: пиломатериалы для строительства беседки, мостика через ручей, спуска к реке, туалета</t>
  </si>
  <si>
    <t>Комментарий: мероприятие по календарному плану: приобретение и подготовка материалов и оборудования для реализации проекта: лесоматериалы для строительства беседки, мостика через ручей, спуска к реке, туалета</t>
  </si>
  <si>
    <t>Комментарий: мероприятие по календарному плану: приобретение и подготовка материалов и оборудования для реализации проекта</t>
  </si>
  <si>
    <t xml:space="preserve">Комментарий: мероприятие по календарному плану: приобретение и подготовка материалов и оборудования для реализации проекта, фиксация этапов проекта, освещение деятельности экоотряда, подготовка фотоотчётов и видео материалов для освещения в СМИ </t>
  </si>
  <si>
    <t>Комментарий: мероприятие по календарному плану: приобретение и подготовка материалов и оборудования для реализации проекта: камеры будут установлены на двух остановках экологической тропы для недопущения хулиганских действий</t>
  </si>
  <si>
    <t>Комментарий: мероприятие по календарному плану: приобретение и подготовка материалов и оборудования для реализации проекта: покрытие кровли на беседке металлочерепицей</t>
  </si>
  <si>
    <t>Комментарий: мероприятие по календарному плану: приобретение и подготовка материалов и оборудования для реализации проекта: установка светильников на мостике и беседке</t>
  </si>
  <si>
    <t>Комментарий: мероприятие по календарному плану: оборудование и обустройство площадок экскурсионного экомаршрута, установка архитектурных форм, покраска на 2 раза элементов беседки, мостика, туалета, скамеек и пирса</t>
  </si>
  <si>
    <t>Комментарий: мероприятие по календарному плану: оборудование и обустройство площадок экскурсионного экомаршрута, установка архитектурных форм, будет использован для установки схемы, щитов, указателей, стендов</t>
  </si>
  <si>
    <t>Комментарий: мероприятие по календарному плану: оборудование и обустройство площадок экскурсионного экомаршрута, установка архитектурных форм, подвоз ПГС для отсыпки площадок (6 самосвалов по 9 кбм)</t>
  </si>
  <si>
    <t>Комментарий: мероприятие по календарному плану: оборудование и обустройство площадок экскурсионного экомаршрута, установка архитектурных форм (выкорчевка старых деревьев, очищение прибрежной зоны от топляков, оставшихся от молевого сплава)</t>
  </si>
  <si>
    <t>Услуга 6. Работы по строительству малых архитектурных форм, мостика, беседки, пирса, туалета, в т.ч. покрытие кровельным материалом беседки и туалета</t>
  </si>
  <si>
    <t>Беседка 6,5х4,0</t>
  </si>
  <si>
    <t>Мостик через ручей 12 м</t>
  </si>
  <si>
    <t>Пирс на реке 6 м</t>
  </si>
  <si>
    <t>Светильники на солнечных батареях на мостик и беседку</t>
  </si>
  <si>
    <t>Комментарий: мероприятие по календарному плану: оборудование и обустройство площадок экскурсионного экомаршрута, установка архитектурных форм; Расширение ботаничеких площадок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</si>
</sst>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₽&quot;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right" vertical="top" wrapText="1"/>
    </xf>
    <xf numFmtId="0" fontId="6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right" vertical="top" wrapText="1"/>
    </xf>
    <xf numFmtId="0" fontId="2" fillId="0" borderId="9" xfId="0" applyFont="1" applyBorder="1" applyAlignment="1">
      <alignment horizontal="right" vertical="top" wrapText="1"/>
    </xf>
    <xf numFmtId="0" fontId="6" fillId="0" borderId="10" xfId="0" applyFont="1" applyBorder="1" applyAlignment="1">
      <alignment horizontal="left" vertical="top" wrapText="1"/>
    </xf>
    <xf numFmtId="164" fontId="6" fillId="0" borderId="11" xfId="0" applyNumberFormat="1" applyFont="1" applyBorder="1" applyAlignment="1">
      <alignment horizontal="righ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top" wrapText="1"/>
    </xf>
    <xf numFmtId="164" fontId="6" fillId="0" borderId="15" xfId="0" applyNumberFormat="1" applyFont="1" applyBorder="1" applyAlignment="1">
      <alignment horizontal="right" vertical="top" wrapText="1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4" fontId="7" fillId="0" borderId="9" xfId="0" applyNumberFormat="1" applyFont="1" applyBorder="1" applyAlignment="1">
      <alignment horizontal="right" vertical="top" wrapText="1"/>
    </xf>
    <xf numFmtId="164" fontId="7" fillId="0" borderId="9" xfId="0" applyNumberFormat="1" applyFont="1" applyBorder="1" applyAlignment="1">
      <alignment horizontal="right" vertical="center" wrapText="1"/>
    </xf>
    <xf numFmtId="164" fontId="6" fillId="0" borderId="24" xfId="0" applyNumberFormat="1" applyFont="1" applyBorder="1" applyAlignment="1">
      <alignment horizontal="right" vertical="top" wrapText="1"/>
    </xf>
    <xf numFmtId="164" fontId="7" fillId="0" borderId="6" xfId="0" applyNumberFormat="1" applyFont="1" applyBorder="1" applyAlignment="1">
      <alignment horizontal="righ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top" wrapText="1"/>
    </xf>
    <xf numFmtId="164" fontId="6" fillId="0" borderId="25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wrapText="1"/>
    </xf>
    <xf numFmtId="0" fontId="6" fillId="0" borderId="1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1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right" vertical="top" wrapText="1"/>
    </xf>
    <xf numFmtId="0" fontId="7" fillId="0" borderId="22" xfId="0" applyFont="1" applyBorder="1" applyAlignment="1">
      <alignment horizontal="right" vertical="top" wrapText="1"/>
    </xf>
    <xf numFmtId="0" fontId="7" fillId="0" borderId="23" xfId="0" applyFont="1" applyBorder="1" applyAlignment="1">
      <alignment horizontal="right" vertical="top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8</xdr:row>
      <xdr:rowOff>373380</xdr:rowOff>
    </xdr:from>
    <xdr:to>
      <xdr:col>9</xdr:col>
      <xdr:colOff>408626</xdr:colOff>
      <xdr:row>14</xdr:row>
      <xdr:rowOff>23011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36441CF7-422E-1950-F8E0-A151C28BA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7860" y="2758440"/>
          <a:ext cx="2237426" cy="1737511"/>
        </a:xfrm>
        <a:prstGeom prst="rect">
          <a:avLst/>
        </a:prstGeom>
      </xdr:spPr>
    </xdr:pic>
    <xdr:clientData/>
  </xdr:twoCellAnchor>
  <xdr:twoCellAnchor editAs="oneCell">
    <xdr:from>
      <xdr:col>10</xdr:col>
      <xdr:colOff>350747</xdr:colOff>
      <xdr:row>8</xdr:row>
      <xdr:rowOff>304801</xdr:rowOff>
    </xdr:from>
    <xdr:to>
      <xdr:col>13</xdr:col>
      <xdr:colOff>434567</xdr:colOff>
      <xdr:row>14</xdr:row>
      <xdr:rowOff>129541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4F88CB1-F010-AC34-F513-27EE7ADDF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37007" y="2689861"/>
          <a:ext cx="1912620" cy="1912620"/>
        </a:xfrm>
        <a:prstGeom prst="rect">
          <a:avLst/>
        </a:prstGeom>
      </xdr:spPr>
    </xdr:pic>
    <xdr:clientData/>
  </xdr:twoCellAnchor>
  <xdr:twoCellAnchor editAs="oneCell">
    <xdr:from>
      <xdr:col>6</xdr:col>
      <xdr:colOff>55899</xdr:colOff>
      <xdr:row>16</xdr:row>
      <xdr:rowOff>38100</xdr:rowOff>
    </xdr:from>
    <xdr:to>
      <xdr:col>9</xdr:col>
      <xdr:colOff>504668</xdr:colOff>
      <xdr:row>19</xdr:row>
      <xdr:rowOff>129540</xdr:rowOff>
    </xdr:to>
    <xdr:pic>
      <xdr:nvPicPr>
        <xdr:cNvPr id="3" name="Рисунок 2" descr="Деревянный мостик для сада (88 фото)">
          <a:extLst>
            <a:ext uri="{FF2B5EF4-FFF2-40B4-BE49-F238E27FC236}">
              <a16:creationId xmlns:a16="http://schemas.microsoft.com/office/drawing/2014/main" xmlns="" id="{60B56E89-5CA0-1DCD-B2D7-46D803916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3759" y="4975860"/>
          <a:ext cx="2277569" cy="1424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312420</xdr:colOff>
      <xdr:row>15</xdr:row>
      <xdr:rowOff>274320</xdr:rowOff>
    </xdr:from>
    <xdr:to>
      <xdr:col>14</xdr:col>
      <xdr:colOff>205740</xdr:colOff>
      <xdr:row>19</xdr:row>
      <xdr:rowOff>205740</xdr:rowOff>
    </xdr:to>
    <xdr:pic>
      <xdr:nvPicPr>
        <xdr:cNvPr id="6" name="Рисунок 5" descr="Строительство пирсов и причалов Боровичи">
          <a:extLst>
            <a:ext uri="{FF2B5EF4-FFF2-40B4-BE49-F238E27FC236}">
              <a16:creationId xmlns:a16="http://schemas.microsoft.com/office/drawing/2014/main" xmlns="" id="{4A2E6D14-04E6-50A3-420B-61BF81BA6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8680" y="4922520"/>
          <a:ext cx="2331720" cy="155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0"/>
  <sheetViews>
    <sheetView tabSelected="1" workbookViewId="0">
      <pane ySplit="8" topLeftCell="A15" activePane="bottomLeft" state="frozen"/>
      <selection pane="bottomLeft" activeCell="G9" sqref="G9:O21"/>
    </sheetView>
  </sheetViews>
  <sheetFormatPr defaultColWidth="8.85546875" defaultRowHeight="15" x14ac:dyDescent="0.25"/>
  <cols>
    <col min="1" max="1" width="69" style="1" customWidth="1"/>
    <col min="2" max="2" width="16.42578125" style="1" customWidth="1"/>
    <col min="3" max="3" width="11.85546875" style="1" customWidth="1"/>
    <col min="4" max="4" width="16.28515625" style="1" customWidth="1"/>
    <col min="5" max="5" width="16.7109375" style="1" customWidth="1"/>
  </cols>
  <sheetData>
    <row r="1" spans="1:14" ht="27" customHeight="1" x14ac:dyDescent="0.25">
      <c r="A1" s="37" t="s">
        <v>0</v>
      </c>
      <c r="B1" s="37"/>
      <c r="C1" s="37"/>
      <c r="D1" s="37"/>
      <c r="E1" s="37"/>
    </row>
    <row r="2" spans="1:14" ht="15.75" x14ac:dyDescent="0.25">
      <c r="A2" s="3"/>
      <c r="B2" s="3"/>
      <c r="C2" s="2"/>
      <c r="D2" s="2"/>
      <c r="E2" s="2"/>
    </row>
    <row r="3" spans="1:14" ht="25.5" customHeight="1" x14ac:dyDescent="0.25">
      <c r="A3" s="38" t="s">
        <v>11</v>
      </c>
      <c r="B3" s="38"/>
      <c r="C3" s="38"/>
      <c r="D3" s="38"/>
      <c r="E3" s="38"/>
    </row>
    <row r="4" spans="1:14" ht="25.5" customHeight="1" x14ac:dyDescent="0.25">
      <c r="A4" s="4"/>
      <c r="B4" s="4"/>
      <c r="C4" s="4"/>
      <c r="D4" s="46" t="s">
        <v>12</v>
      </c>
      <c r="E4" s="46"/>
    </row>
    <row r="5" spans="1:14" ht="25.5" customHeight="1" x14ac:dyDescent="0.25">
      <c r="A5" s="4"/>
      <c r="B5" s="4"/>
      <c r="C5" s="4"/>
      <c r="D5" s="46" t="s">
        <v>13</v>
      </c>
      <c r="E5" s="46"/>
    </row>
    <row r="6" spans="1:14" x14ac:dyDescent="0.25">
      <c r="A6" s="5"/>
      <c r="B6" s="5"/>
      <c r="C6" s="5"/>
      <c r="D6" s="5"/>
      <c r="E6" s="5"/>
    </row>
    <row r="7" spans="1:14" ht="15.75" thickBot="1" x14ac:dyDescent="0.3">
      <c r="A7" s="5"/>
      <c r="B7" s="5"/>
      <c r="C7" s="5"/>
      <c r="D7" s="5"/>
      <c r="E7" s="5"/>
    </row>
    <row r="8" spans="1:14" ht="40.5" customHeight="1" thickBot="1" x14ac:dyDescent="0.3">
      <c r="A8" s="11" t="s">
        <v>1</v>
      </c>
      <c r="B8" s="12" t="s">
        <v>2</v>
      </c>
      <c r="C8" s="12" t="s">
        <v>3</v>
      </c>
      <c r="D8" s="12" t="s">
        <v>4</v>
      </c>
      <c r="E8" s="13" t="s">
        <v>5</v>
      </c>
    </row>
    <row r="9" spans="1:14" ht="31.5" customHeight="1" thickBot="1" x14ac:dyDescent="0.3">
      <c r="A9" s="47" t="s">
        <v>9</v>
      </c>
      <c r="B9" s="48"/>
      <c r="C9" s="48"/>
      <c r="D9" s="48"/>
      <c r="E9" s="49"/>
    </row>
    <row r="10" spans="1:14" ht="22.5" customHeight="1" x14ac:dyDescent="0.25">
      <c r="A10" s="26" t="s">
        <v>15</v>
      </c>
      <c r="B10" s="27">
        <v>5000</v>
      </c>
      <c r="C10" s="27">
        <v>15</v>
      </c>
      <c r="D10" s="27" t="s">
        <v>14</v>
      </c>
      <c r="E10" s="28">
        <f t="shared" ref="E10:E34" si="0">B10*C10</f>
        <v>75000</v>
      </c>
    </row>
    <row r="11" spans="1:14" ht="37.9" customHeight="1" x14ac:dyDescent="0.25">
      <c r="A11" s="32" t="s">
        <v>51</v>
      </c>
      <c r="B11" s="33"/>
      <c r="C11" s="33"/>
      <c r="D11" s="34"/>
      <c r="E11" s="15"/>
    </row>
    <row r="12" spans="1:14" ht="20.25" customHeight="1" x14ac:dyDescent="0.25">
      <c r="A12" s="14" t="s">
        <v>22</v>
      </c>
      <c r="B12" s="8">
        <v>6000</v>
      </c>
      <c r="C12" s="8">
        <v>15</v>
      </c>
      <c r="D12" s="8" t="s">
        <v>16</v>
      </c>
      <c r="E12" s="15">
        <f t="shared" si="0"/>
        <v>90000</v>
      </c>
    </row>
    <row r="13" spans="1:14" ht="33.6" customHeight="1" x14ac:dyDescent="0.25">
      <c r="A13" s="32" t="s">
        <v>50</v>
      </c>
      <c r="B13" s="33"/>
      <c r="C13" s="33"/>
      <c r="D13" s="34"/>
      <c r="E13" s="15"/>
    </row>
    <row r="14" spans="1:14" ht="20.25" customHeight="1" x14ac:dyDescent="0.25">
      <c r="A14" s="14" t="s">
        <v>23</v>
      </c>
      <c r="B14" s="8">
        <v>16000</v>
      </c>
      <c r="C14" s="8">
        <v>5</v>
      </c>
      <c r="D14" s="8" t="s">
        <v>16</v>
      </c>
      <c r="E14" s="15">
        <f t="shared" si="0"/>
        <v>80000</v>
      </c>
    </row>
    <row r="15" spans="1:14" ht="31.9" customHeight="1" x14ac:dyDescent="0.25">
      <c r="A15" s="32" t="s">
        <v>49</v>
      </c>
      <c r="B15" s="33"/>
      <c r="C15" s="33"/>
      <c r="D15" s="34"/>
      <c r="E15" s="15"/>
      <c r="G15" s="30" t="s">
        <v>61</v>
      </c>
      <c r="L15" s="31" t="s">
        <v>64</v>
      </c>
      <c r="M15" s="31"/>
      <c r="N15" s="31"/>
    </row>
    <row r="16" spans="1:14" ht="23.25" customHeight="1" x14ac:dyDescent="0.25">
      <c r="A16" s="14" t="s">
        <v>24</v>
      </c>
      <c r="B16" s="8">
        <v>10000</v>
      </c>
      <c r="C16" s="8">
        <v>2</v>
      </c>
      <c r="D16" s="8" t="s">
        <v>8</v>
      </c>
      <c r="E16" s="15">
        <f t="shared" si="0"/>
        <v>20000</v>
      </c>
    </row>
    <row r="17" spans="1:12" ht="52.15" customHeight="1" x14ac:dyDescent="0.25">
      <c r="A17" s="32" t="s">
        <v>48</v>
      </c>
      <c r="B17" s="33"/>
      <c r="C17" s="33"/>
      <c r="D17" s="34"/>
      <c r="E17" s="15"/>
    </row>
    <row r="18" spans="1:12" ht="17.45" customHeight="1" x14ac:dyDescent="0.25">
      <c r="A18" s="14" t="s">
        <v>25</v>
      </c>
      <c r="B18" s="8">
        <v>15000</v>
      </c>
      <c r="C18" s="8">
        <v>2</v>
      </c>
      <c r="D18" s="8" t="s">
        <v>8</v>
      </c>
      <c r="E18" s="15">
        <f t="shared" si="0"/>
        <v>30000</v>
      </c>
    </row>
    <row r="19" spans="1:12" ht="35.450000000000003" customHeight="1" x14ac:dyDescent="0.25">
      <c r="A19" s="32" t="s">
        <v>47</v>
      </c>
      <c r="B19" s="33"/>
      <c r="C19" s="33"/>
      <c r="D19" s="34"/>
      <c r="E19" s="15"/>
    </row>
    <row r="20" spans="1:12" ht="23.25" customHeight="1" x14ac:dyDescent="0.25">
      <c r="A20" s="14" t="s">
        <v>26</v>
      </c>
      <c r="B20" s="8">
        <v>50000</v>
      </c>
      <c r="C20" s="8">
        <v>1</v>
      </c>
      <c r="D20" s="8" t="s">
        <v>8</v>
      </c>
      <c r="E20" s="15">
        <f t="shared" si="0"/>
        <v>50000</v>
      </c>
    </row>
    <row r="21" spans="1:12" ht="47.45" customHeight="1" x14ac:dyDescent="0.25">
      <c r="A21" s="32" t="s">
        <v>52</v>
      </c>
      <c r="B21" s="33"/>
      <c r="C21" s="33"/>
      <c r="D21" s="34"/>
      <c r="E21" s="15"/>
      <c r="G21" s="30" t="s">
        <v>62</v>
      </c>
      <c r="L21" s="30" t="s">
        <v>63</v>
      </c>
    </row>
    <row r="22" spans="1:12" ht="23.25" customHeight="1" x14ac:dyDescent="0.25">
      <c r="A22" s="14" t="s">
        <v>27</v>
      </c>
      <c r="B22" s="8">
        <v>15000</v>
      </c>
      <c r="C22" s="8">
        <v>2</v>
      </c>
      <c r="D22" s="8" t="s">
        <v>8</v>
      </c>
      <c r="E22" s="15">
        <f t="shared" si="0"/>
        <v>30000</v>
      </c>
    </row>
    <row r="23" spans="1:12" ht="48.6" customHeight="1" x14ac:dyDescent="0.25">
      <c r="A23" s="32" t="s">
        <v>53</v>
      </c>
      <c r="B23" s="33"/>
      <c r="C23" s="33"/>
      <c r="D23" s="34"/>
      <c r="E23" s="15"/>
    </row>
    <row r="24" spans="1:12" ht="18.600000000000001" customHeight="1" x14ac:dyDescent="0.25">
      <c r="A24" s="14" t="s">
        <v>28</v>
      </c>
      <c r="B24" s="8">
        <v>1250</v>
      </c>
      <c r="C24" s="8">
        <v>40</v>
      </c>
      <c r="D24" s="8" t="s">
        <v>18</v>
      </c>
      <c r="E24" s="15">
        <f t="shared" si="0"/>
        <v>50000</v>
      </c>
    </row>
    <row r="25" spans="1:12" ht="32.450000000000003" customHeight="1" x14ac:dyDescent="0.25">
      <c r="A25" s="32" t="s">
        <v>54</v>
      </c>
      <c r="B25" s="33"/>
      <c r="C25" s="33"/>
      <c r="D25" s="34"/>
      <c r="E25" s="15"/>
    </row>
    <row r="26" spans="1:12" ht="16.149999999999999" customHeight="1" x14ac:dyDescent="0.25">
      <c r="A26" s="14" t="s">
        <v>29</v>
      </c>
      <c r="B26" s="8">
        <v>150</v>
      </c>
      <c r="C26" s="8">
        <v>50</v>
      </c>
      <c r="D26" s="8" t="s">
        <v>14</v>
      </c>
      <c r="E26" s="15">
        <f t="shared" si="0"/>
        <v>7500</v>
      </c>
    </row>
    <row r="27" spans="1:12" ht="34.15" customHeight="1" x14ac:dyDescent="0.25">
      <c r="A27" s="32" t="s">
        <v>46</v>
      </c>
      <c r="B27" s="33"/>
      <c r="C27" s="33"/>
      <c r="D27" s="34"/>
      <c r="E27" s="15"/>
    </row>
    <row r="28" spans="1:12" ht="16.149999999999999" customHeight="1" x14ac:dyDescent="0.25">
      <c r="A28" s="14" t="s">
        <v>35</v>
      </c>
      <c r="B28" s="8">
        <v>2000</v>
      </c>
      <c r="C28" s="8">
        <v>20</v>
      </c>
      <c r="D28" s="8" t="s">
        <v>8</v>
      </c>
      <c r="E28" s="15">
        <f t="shared" si="0"/>
        <v>40000</v>
      </c>
    </row>
    <row r="29" spans="1:12" ht="33" customHeight="1" x14ac:dyDescent="0.25">
      <c r="A29" s="32" t="s">
        <v>55</v>
      </c>
      <c r="B29" s="33"/>
      <c r="C29" s="33"/>
      <c r="D29" s="34"/>
      <c r="E29" s="15"/>
    </row>
    <row r="30" spans="1:12" ht="33" customHeight="1" x14ac:dyDescent="0.25">
      <c r="A30" s="16" t="s">
        <v>36</v>
      </c>
      <c r="B30" s="8">
        <v>1300</v>
      </c>
      <c r="C30" s="8">
        <v>25</v>
      </c>
      <c r="D30" s="8" t="s">
        <v>8</v>
      </c>
      <c r="E30" s="15">
        <f t="shared" si="0"/>
        <v>32500</v>
      </c>
    </row>
    <row r="31" spans="1:12" ht="45.6" customHeight="1" x14ac:dyDescent="0.25">
      <c r="A31" s="32" t="s">
        <v>56</v>
      </c>
      <c r="B31" s="33"/>
      <c r="C31" s="33"/>
      <c r="D31" s="34"/>
      <c r="E31" s="15"/>
    </row>
    <row r="32" spans="1:12" ht="19.899999999999999" customHeight="1" x14ac:dyDescent="0.25">
      <c r="A32" s="29" t="s">
        <v>38</v>
      </c>
      <c r="B32" s="8">
        <v>600</v>
      </c>
      <c r="C32" s="8">
        <v>80</v>
      </c>
      <c r="D32" s="8" t="s">
        <v>37</v>
      </c>
      <c r="E32" s="15">
        <f t="shared" si="0"/>
        <v>48000</v>
      </c>
    </row>
    <row r="33" spans="1:5" ht="33" customHeight="1" x14ac:dyDescent="0.25">
      <c r="A33" s="32" t="s">
        <v>57</v>
      </c>
      <c r="B33" s="33"/>
      <c r="C33" s="33"/>
      <c r="D33" s="34"/>
      <c r="E33" s="15"/>
    </row>
    <row r="34" spans="1:5" ht="22.9" customHeight="1" x14ac:dyDescent="0.25">
      <c r="A34" s="14" t="s">
        <v>17</v>
      </c>
      <c r="B34" s="8">
        <v>500</v>
      </c>
      <c r="C34" s="8">
        <v>90</v>
      </c>
      <c r="D34" s="8" t="s">
        <v>6</v>
      </c>
      <c r="E34" s="15">
        <f t="shared" si="0"/>
        <v>45000</v>
      </c>
    </row>
    <row r="35" spans="1:5" ht="34.15" customHeight="1" thickBot="1" x14ac:dyDescent="0.3">
      <c r="A35" s="39" t="s">
        <v>65</v>
      </c>
      <c r="B35" s="40"/>
      <c r="C35" s="40"/>
      <c r="D35" s="40"/>
      <c r="E35" s="24"/>
    </row>
    <row r="36" spans="1:5" ht="21" customHeight="1" thickBot="1" x14ac:dyDescent="0.3">
      <c r="A36" s="42" t="s">
        <v>20</v>
      </c>
      <c r="B36" s="43"/>
      <c r="C36" s="43"/>
      <c r="D36" s="43"/>
      <c r="E36" s="25">
        <f>SUM(E10:E35)</f>
        <v>598000</v>
      </c>
    </row>
    <row r="37" spans="1:5" ht="40.5" customHeight="1" thickBot="1" x14ac:dyDescent="0.3">
      <c r="A37" s="47" t="s">
        <v>10</v>
      </c>
      <c r="B37" s="50"/>
      <c r="C37" s="50"/>
      <c r="D37" s="50"/>
      <c r="E37" s="51"/>
    </row>
    <row r="38" spans="1:5" ht="18.600000000000001" customHeight="1" x14ac:dyDescent="0.25">
      <c r="A38" s="26" t="s">
        <v>32</v>
      </c>
      <c r="B38" s="27">
        <v>1000</v>
      </c>
      <c r="C38" s="27">
        <v>15</v>
      </c>
      <c r="D38" s="27" t="s">
        <v>8</v>
      </c>
      <c r="E38" s="28">
        <f>B38*C38</f>
        <v>15000</v>
      </c>
    </row>
    <row r="39" spans="1:5" ht="35.450000000000003" customHeight="1" x14ac:dyDescent="0.25">
      <c r="A39" s="32" t="s">
        <v>45</v>
      </c>
      <c r="B39" s="33"/>
      <c r="C39" s="33"/>
      <c r="D39" s="34"/>
      <c r="E39" s="17"/>
    </row>
    <row r="40" spans="1:5" ht="21.6" customHeight="1" x14ac:dyDescent="0.25">
      <c r="A40" s="14" t="s">
        <v>39</v>
      </c>
      <c r="B40" s="9">
        <v>5000</v>
      </c>
      <c r="C40" s="8">
        <v>24</v>
      </c>
      <c r="D40" s="8" t="s">
        <v>6</v>
      </c>
      <c r="E40" s="15">
        <f>B40*C40</f>
        <v>120000</v>
      </c>
    </row>
    <row r="41" spans="1:5" ht="66" customHeight="1" x14ac:dyDescent="0.25">
      <c r="A41" s="32" t="s">
        <v>44</v>
      </c>
      <c r="B41" s="33"/>
      <c r="C41" s="33"/>
      <c r="D41" s="33"/>
      <c r="E41" s="15"/>
    </row>
    <row r="42" spans="1:5" ht="17.25" customHeight="1" x14ac:dyDescent="0.25">
      <c r="A42" s="14" t="s">
        <v>33</v>
      </c>
      <c r="B42" s="9">
        <v>8000</v>
      </c>
      <c r="C42" s="8">
        <v>6</v>
      </c>
      <c r="D42" s="10" t="s">
        <v>19</v>
      </c>
      <c r="E42" s="15">
        <f t="shared" ref="E42:E52" si="1">B42*C42</f>
        <v>48000</v>
      </c>
    </row>
    <row r="43" spans="1:5" ht="35.450000000000003" customHeight="1" x14ac:dyDescent="0.25">
      <c r="A43" s="32" t="s">
        <v>58</v>
      </c>
      <c r="B43" s="33"/>
      <c r="C43" s="33"/>
      <c r="D43" s="34"/>
      <c r="E43" s="15"/>
    </row>
    <row r="44" spans="1:5" ht="18" customHeight="1" x14ac:dyDescent="0.25">
      <c r="A44" s="14" t="s">
        <v>34</v>
      </c>
      <c r="B44" s="8">
        <v>2000</v>
      </c>
      <c r="C44" s="8">
        <v>24</v>
      </c>
      <c r="D44" s="8" t="s">
        <v>6</v>
      </c>
      <c r="E44" s="15">
        <f t="shared" si="1"/>
        <v>48000</v>
      </c>
    </row>
    <row r="45" spans="1:5" ht="48" customHeight="1" x14ac:dyDescent="0.25">
      <c r="A45" s="39" t="s">
        <v>59</v>
      </c>
      <c r="B45" s="40"/>
      <c r="C45" s="40"/>
      <c r="D45" s="40"/>
      <c r="E45" s="18"/>
    </row>
    <row r="46" spans="1:5" ht="54" customHeight="1" x14ac:dyDescent="0.25">
      <c r="A46" s="14" t="s">
        <v>60</v>
      </c>
      <c r="B46" s="8">
        <v>2000</v>
      </c>
      <c r="C46" s="8">
        <v>130</v>
      </c>
      <c r="D46" s="8" t="s">
        <v>6</v>
      </c>
      <c r="E46" s="15">
        <f t="shared" si="1"/>
        <v>260000</v>
      </c>
    </row>
    <row r="47" spans="1:5" ht="50.45" customHeight="1" x14ac:dyDescent="0.25">
      <c r="A47" s="32" t="s">
        <v>43</v>
      </c>
      <c r="B47" s="33"/>
      <c r="C47" s="33"/>
      <c r="D47" s="34"/>
      <c r="E47" s="15"/>
    </row>
    <row r="48" spans="1:5" ht="21" customHeight="1" x14ac:dyDescent="0.25">
      <c r="A48" s="14" t="s">
        <v>40</v>
      </c>
      <c r="B48" s="8">
        <v>150</v>
      </c>
      <c r="C48" s="8">
        <v>50</v>
      </c>
      <c r="D48" s="8" t="s">
        <v>6</v>
      </c>
      <c r="E48" s="15">
        <f t="shared" si="1"/>
        <v>7500</v>
      </c>
    </row>
    <row r="49" spans="1:44" ht="50.45" customHeight="1" x14ac:dyDescent="0.25">
      <c r="A49" s="32" t="s">
        <v>41</v>
      </c>
      <c r="B49" s="33"/>
      <c r="C49" s="33"/>
      <c r="D49" s="34"/>
      <c r="E49" s="15"/>
    </row>
    <row r="50" spans="1:44" ht="17.25" customHeight="1" x14ac:dyDescent="0.25">
      <c r="A50" s="14" t="s">
        <v>30</v>
      </c>
      <c r="B50" s="8">
        <v>6000</v>
      </c>
      <c r="C50" s="8">
        <v>5</v>
      </c>
      <c r="D50" s="8" t="s">
        <v>16</v>
      </c>
      <c r="E50" s="15">
        <f t="shared" si="1"/>
        <v>30000</v>
      </c>
    </row>
    <row r="51" spans="1:44" ht="37.9" customHeight="1" x14ac:dyDescent="0.25">
      <c r="A51" s="32" t="s">
        <v>42</v>
      </c>
      <c r="B51" s="33"/>
      <c r="C51" s="33"/>
      <c r="D51" s="34"/>
      <c r="E51" s="15"/>
    </row>
    <row r="52" spans="1:44" ht="17.25" customHeight="1" x14ac:dyDescent="0.25">
      <c r="A52" s="14" t="s">
        <v>31</v>
      </c>
      <c r="B52" s="8">
        <v>16000</v>
      </c>
      <c r="C52" s="8">
        <v>5</v>
      </c>
      <c r="D52" s="8" t="s">
        <v>16</v>
      </c>
      <c r="E52" s="15">
        <f t="shared" si="1"/>
        <v>80000</v>
      </c>
    </row>
    <row r="53" spans="1:44" ht="36" customHeight="1" thickBot="1" x14ac:dyDescent="0.3">
      <c r="A53" s="39" t="s">
        <v>42</v>
      </c>
      <c r="B53" s="40"/>
      <c r="C53" s="40"/>
      <c r="D53" s="41"/>
      <c r="E53" s="18"/>
    </row>
    <row r="54" spans="1:44" s="7" customFormat="1" ht="17.25" customHeight="1" thickBot="1" x14ac:dyDescent="0.3">
      <c r="A54" s="42" t="s">
        <v>21</v>
      </c>
      <c r="B54" s="43"/>
      <c r="C54" s="43"/>
      <c r="D54" s="44"/>
      <c r="E54" s="22">
        <f>SUM(E38:E53)</f>
        <v>608500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</row>
    <row r="55" spans="1:44" ht="25.5" customHeight="1" thickBot="1" x14ac:dyDescent="0.3">
      <c r="A55" s="35" t="s">
        <v>7</v>
      </c>
      <c r="B55" s="36"/>
      <c r="C55" s="36"/>
      <c r="D55" s="36"/>
      <c r="E55" s="23">
        <f>E36+E54</f>
        <v>1206500</v>
      </c>
    </row>
    <row r="56" spans="1:44" ht="15.75" thickBot="1" x14ac:dyDescent="0.3">
      <c r="A56" s="19"/>
      <c r="B56" s="20"/>
      <c r="C56" s="20"/>
      <c r="D56" s="20"/>
      <c r="E56" s="21"/>
    </row>
    <row r="57" spans="1:44" x14ac:dyDescent="0.25">
      <c r="A57" s="6"/>
      <c r="B57" s="6"/>
      <c r="C57" s="6"/>
      <c r="D57" s="6"/>
      <c r="E57" s="6"/>
    </row>
    <row r="58" spans="1:44" x14ac:dyDescent="0.25">
      <c r="A58" s="6"/>
      <c r="B58" s="6"/>
      <c r="C58" s="6"/>
      <c r="D58" s="6"/>
      <c r="E58" s="6"/>
    </row>
    <row r="59" spans="1:44" ht="19.5" customHeight="1" x14ac:dyDescent="0.25">
      <c r="A59" s="45"/>
      <c r="B59" s="45"/>
      <c r="C59" s="45"/>
      <c r="D59" s="45"/>
      <c r="E59" s="45"/>
    </row>
    <row r="60" spans="1:44" x14ac:dyDescent="0.25">
      <c r="A60" s="6"/>
      <c r="B60" s="6"/>
      <c r="C60" s="6"/>
      <c r="D60" s="6"/>
      <c r="E60" s="6"/>
    </row>
  </sheetData>
  <mergeCells count="32">
    <mergeCell ref="A59:E59"/>
    <mergeCell ref="D4:E4"/>
    <mergeCell ref="D5:E5"/>
    <mergeCell ref="A9:E9"/>
    <mergeCell ref="A37:E37"/>
    <mergeCell ref="A35:D35"/>
    <mergeCell ref="A21:D21"/>
    <mergeCell ref="A17:D17"/>
    <mergeCell ref="A11:D11"/>
    <mergeCell ref="A39:D39"/>
    <mergeCell ref="A13:D13"/>
    <mergeCell ref="A41:D41"/>
    <mergeCell ref="A19:D19"/>
    <mergeCell ref="A27:D27"/>
    <mergeCell ref="A15:D15"/>
    <mergeCell ref="A23:D23"/>
    <mergeCell ref="L15:N15"/>
    <mergeCell ref="A25:D25"/>
    <mergeCell ref="A55:D55"/>
    <mergeCell ref="A1:E1"/>
    <mergeCell ref="A3:E3"/>
    <mergeCell ref="A29:D29"/>
    <mergeCell ref="A43:D43"/>
    <mergeCell ref="A31:D31"/>
    <mergeCell ref="A45:D45"/>
    <mergeCell ref="A51:D51"/>
    <mergeCell ref="A53:D53"/>
    <mergeCell ref="A54:D54"/>
    <mergeCell ref="A36:D36"/>
    <mergeCell ref="A33:D33"/>
    <mergeCell ref="A49:D49"/>
    <mergeCell ref="A47:D47"/>
  </mergeCells>
  <pageMargins left="0.70866141732283472" right="0.70866141732283472" top="0.74803149606299213" bottom="0.74803149606299213" header="0.31496062992125984" footer="0.31496062992125984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Митин</dc:creator>
  <cp:lastModifiedBy>Пикина Любовь Викторовна</cp:lastModifiedBy>
  <cp:lastPrinted>2023-09-05T12:48:49Z</cp:lastPrinted>
  <dcterms:created xsi:type="dcterms:W3CDTF">2017-06-01T09:00:33Z</dcterms:created>
  <dcterms:modified xsi:type="dcterms:W3CDTF">2023-09-05T12:48:53Z</dcterms:modified>
</cp:coreProperties>
</file>