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10668"/>
  </bookViews>
  <sheets>
    <sheet name="Лист1" sheetId="1" r:id="rId1"/>
    <sheet name="Лист2" sheetId="2" r:id="rId2"/>
    <sheet name="Лист3" sheetId="3" r:id="rId3"/>
  </sheets>
  <calcPr calcId="152511"/>
</workbook>
</file>

<file path=xl/calcChain.xml><?xml version="1.0" encoding="utf-8"?>
<calcChain xmlns="http://schemas.openxmlformats.org/spreadsheetml/2006/main">
  <c r="H20" i="1" l="1"/>
  <c r="H16" i="1"/>
  <c r="H23" i="1" l="1"/>
  <c r="H22" i="1"/>
  <c r="H21" i="1"/>
  <c r="H7" i="1" l="1"/>
  <c r="H11" i="1"/>
  <c r="H19" i="1"/>
  <c r="H18" i="1"/>
  <c r="F24" i="1" l="1"/>
  <c r="G24" i="1" l="1"/>
  <c r="H17" i="1"/>
  <c r="H15" i="1"/>
  <c r="G12" i="1"/>
  <c r="F12" i="1"/>
  <c r="G8" i="1"/>
  <c r="F8" i="1"/>
  <c r="G5" i="1"/>
  <c r="F5" i="1"/>
  <c r="H4" i="1"/>
  <c r="F26" i="1" l="1"/>
  <c r="G26" i="1"/>
  <c r="H8" i="1"/>
  <c r="H24" i="1"/>
  <c r="H12" i="1"/>
  <c r="H5" i="1"/>
  <c r="H26" i="1" l="1"/>
</calcChain>
</file>

<file path=xl/sharedStrings.xml><?xml version="1.0" encoding="utf-8"?>
<sst xmlns="http://schemas.openxmlformats.org/spreadsheetml/2006/main" count="65" uniqueCount="45">
  <si>
    <t>№ п/п</t>
  </si>
  <si>
    <t xml:space="preserve">Запрашиваемые средства, рублей </t>
  </si>
  <si>
    <t xml:space="preserve">Собственные средства организации и/или привлеченные средства, рублей </t>
  </si>
  <si>
    <t xml:space="preserve">Общий объем средств, рублей </t>
  </si>
  <si>
    <t>…</t>
  </si>
  <si>
    <t>Количество, ед</t>
  </si>
  <si>
    <t>Собственные средства организации и/или привлеченные средства, рублей</t>
  </si>
  <si>
    <t xml:space="preserve">Общий объем средств. рублей </t>
  </si>
  <si>
    <t>4.1.</t>
  </si>
  <si>
    <t>4.2.</t>
  </si>
  <si>
    <t>4.3.</t>
  </si>
  <si>
    <t>ВСЕГО ПО СМЕТЕ ПРОЕКТА</t>
  </si>
  <si>
    <t>Статья расходов</t>
  </si>
  <si>
    <t>Стоимость</t>
  </si>
  <si>
    <t>Количество</t>
  </si>
  <si>
    <t>Ед. измерения</t>
  </si>
  <si>
    <t>Итого по оплате услуг специалистов</t>
  </si>
  <si>
    <t>шт.</t>
  </si>
  <si>
    <t>Ед.измерения</t>
  </si>
  <si>
    <t>3. Расходы на арендную плату за пользование помещениями</t>
  </si>
  <si>
    <t>4. Расходы, связанные с приобретением оборудования</t>
  </si>
  <si>
    <t>1. Расходы по оплате услуг специалистов</t>
  </si>
  <si>
    <t>Итого по оплате услуг сторонних организаций</t>
  </si>
  <si>
    <t>2. Расходы на оплату услуг сторонних организаций</t>
  </si>
  <si>
    <t>Итого по арендной плате:</t>
  </si>
  <si>
    <t>Итого на оборудование</t>
  </si>
  <si>
    <t>Смета проекта "Тайные тропы"</t>
  </si>
  <si>
    <t>Закупка мусорных мешков</t>
  </si>
  <si>
    <t>Закупка хозяйственных перчаток</t>
  </si>
  <si>
    <t>Закупка байдарки «Хатанга-3 Travel»</t>
  </si>
  <si>
    <t>4.4.</t>
  </si>
  <si>
    <t xml:space="preserve">Закупка спасательного жилета 50N+ ITIWIT </t>
  </si>
  <si>
    <t>4.5.</t>
  </si>
  <si>
    <t>Закупка весел RST Классик</t>
  </si>
  <si>
    <t>4.6.</t>
  </si>
  <si>
    <t>Аренда фототехники</t>
  </si>
  <si>
    <t>Аренда компьютерной техники</t>
  </si>
  <si>
    <t>Аренда автомобиля</t>
  </si>
  <si>
    <t>дней</t>
  </si>
  <si>
    <t>месяцев</t>
  </si>
  <si>
    <t>4.7.</t>
  </si>
  <si>
    <t xml:space="preserve">4.8. </t>
  </si>
  <si>
    <t>4.9.</t>
  </si>
  <si>
    <t xml:space="preserve">Футболки </t>
  </si>
  <si>
    <t xml:space="preserve">Комментарии: Так как в процессе проведения волонтерских акций будет проходить уборка мусора, нам необходимы плотные мусорные мешки и перчатки. Средняя цена на пачку из 10 плотный мусорных мешков 200 рублей. Из расчета 15 мероприятий по 50 мешков, нам потребуется 750 мешков, учитывая запас, 90 пачек.
Ожидаемое минимальное общее количество человек, участвующих в мероприятиях, 300. Но необходимо взять с запасом, поэтому в смете заложено 400 шт.
Байдарки были выбраны полукаркасные, как самый безопасный и универсальный вариант. Минимальное полезное количество байдарок – 4 штуки (для сборки двух катамаранов для перевозки мусора с островов). Минимальная цена выбрана у производителя. 
Байдарки не комплектуются веслами, поэтому их нужно докупать отдельно в количестве 12 штук (по веслу на место). 
Для обеспечения безопасности в водных походах на каждом участнике обязательно должен быть спасательный жилет. Закладываем тоже 12 штук (по количеству мест). Кроме того, необходимо заложить для участников памятные брендированные вещи. Выбор сделан в пользу футболок, так как футболку можно дальше использовать в практических целях. Так как большая часть людей, участвующие в акциях, участвуют неоднократно, то количество футболок ставим 150. Средняя цена на изготовление - 600 рублей. 
У команды проекта есть фотоаппарат, который можно использовать для фото и видеосъемки, поэтому закладываем его в софинансирование.
Пользование собственными компьютерной техникой и автомобилями также закладываем в софинансирование.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</si>
</sst>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
  </numFmts>
  <fonts count="5" x14ac:knownFonts="1">
    <font>
      <sz val="11"/>
      <color theme="1"/>
      <name val="Calibri"/>
      <family val="2"/>
      <scheme val="minor"/>
    </font>
    <font>
      <b/>
      <sz val="12"/>
      <color theme="1"/>
      <name val="Times New Roman"/>
      <family val="1"/>
      <charset val="204"/>
    </font>
    <font>
      <sz val="12"/>
      <color theme="1"/>
      <name val="Times New Roman"/>
      <family val="1"/>
      <charset val="204"/>
    </font>
    <font>
      <sz val="12"/>
      <color rgb="FF000000"/>
      <name val="Times New Roman"/>
      <family val="1"/>
      <charset val="204"/>
    </font>
    <font>
      <b/>
      <sz val="12"/>
      <color rgb="FF000000"/>
      <name val="Times New Roman"/>
      <family val="1"/>
      <charset val="204"/>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1" fillId="0" borderId="0" xfId="0" applyFont="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0" fontId="2" fillId="2" borderId="1" xfId="0" applyFont="1" applyFill="1" applyBorder="1" applyAlignment="1">
      <alignment horizontal="center" vertical="center"/>
    </xf>
    <xf numFmtId="164" fontId="2" fillId="2" borderId="1" xfId="0" applyNumberFormat="1" applyFont="1" applyFill="1" applyBorder="1" applyAlignment="1">
      <alignment horizontal="center" vertical="center"/>
    </xf>
    <xf numFmtId="164" fontId="2" fillId="0" borderId="1" xfId="0" applyNumberFormat="1" applyFont="1" applyBorder="1" applyAlignment="1">
      <alignment horizontal="center" vertical="center"/>
    </xf>
    <xf numFmtId="164" fontId="4"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xf>
    <xf numFmtId="164" fontId="2" fillId="0" borderId="0" xfId="0" applyNumberFormat="1" applyFont="1" applyAlignment="1">
      <alignment horizontal="center" vertical="center"/>
    </xf>
    <xf numFmtId="0" fontId="1" fillId="0" borderId="1" xfId="0" applyFont="1" applyBorder="1" applyAlignment="1">
      <alignment horizontal="left" vertical="center"/>
    </xf>
    <xf numFmtId="0" fontId="4"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4" fontId="1" fillId="0" borderId="1" xfId="0" applyNumberFormat="1" applyFont="1" applyBorder="1" applyAlignment="1">
      <alignment horizontal="center" vertical="center"/>
    </xf>
    <xf numFmtId="4" fontId="2" fillId="0" borderId="0" xfId="0" applyNumberFormat="1" applyFont="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1" xfId="0" applyFont="1" applyBorder="1" applyAlignment="1">
      <alignment horizontal="left" vertical="center" wrapText="1"/>
    </xf>
    <xf numFmtId="0" fontId="1" fillId="0" borderId="1" xfId="0" applyFont="1" applyBorder="1" applyAlignment="1">
      <alignment horizontal="left"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tabSelected="1" topLeftCell="A19" zoomScale="80" zoomScaleNormal="80" zoomScaleSheetLayoutView="80" workbookViewId="0">
      <selection activeCell="A25" sqref="A25:H25"/>
    </sheetView>
  </sheetViews>
  <sheetFormatPr defaultColWidth="9.109375" defaultRowHeight="15.6" x14ac:dyDescent="0.3"/>
  <cols>
    <col min="1" max="1" width="9.109375" style="2"/>
    <col min="2" max="2" width="29.109375" style="2" customWidth="1"/>
    <col min="3" max="3" width="21.44140625" style="11" customWidth="1"/>
    <col min="4" max="5" width="21.44140625" style="2" customWidth="1"/>
    <col min="6" max="6" width="20.109375" style="11" customWidth="1"/>
    <col min="7" max="7" width="25.88671875" style="11" customWidth="1"/>
    <col min="8" max="8" width="19" style="11" customWidth="1"/>
    <col min="9" max="9" width="36.109375" style="2" customWidth="1"/>
    <col min="10" max="16384" width="9.109375" style="2"/>
  </cols>
  <sheetData>
    <row r="1" spans="1:9" ht="33.75" customHeight="1" x14ac:dyDescent="0.3">
      <c r="A1" s="20" t="s">
        <v>26</v>
      </c>
      <c r="B1" s="20"/>
      <c r="C1" s="20"/>
      <c r="D1" s="20"/>
      <c r="E1" s="20"/>
      <c r="F1" s="20"/>
      <c r="G1" s="20"/>
      <c r="H1" s="20"/>
      <c r="I1" s="1"/>
    </row>
    <row r="2" spans="1:9" ht="62.4" x14ac:dyDescent="0.3">
      <c r="A2" s="3" t="s">
        <v>0</v>
      </c>
      <c r="B2" s="4" t="s">
        <v>12</v>
      </c>
      <c r="C2" s="5" t="s">
        <v>13</v>
      </c>
      <c r="D2" s="4" t="s">
        <v>14</v>
      </c>
      <c r="E2" s="4" t="s">
        <v>15</v>
      </c>
      <c r="F2" s="5" t="s">
        <v>1</v>
      </c>
      <c r="G2" s="5" t="s">
        <v>2</v>
      </c>
      <c r="H2" s="5" t="s">
        <v>3</v>
      </c>
    </row>
    <row r="3" spans="1:9" ht="23.25" customHeight="1" x14ac:dyDescent="0.3">
      <c r="A3" s="21" t="s">
        <v>21</v>
      </c>
      <c r="B3" s="21"/>
      <c r="C3" s="21"/>
      <c r="D3" s="21"/>
      <c r="E3" s="21"/>
      <c r="F3" s="21"/>
      <c r="G3" s="21"/>
      <c r="H3" s="21"/>
    </row>
    <row r="4" spans="1:9" x14ac:dyDescent="0.3">
      <c r="A4" s="3" t="s">
        <v>4</v>
      </c>
      <c r="B4" s="6"/>
      <c r="C4" s="7"/>
      <c r="D4" s="6"/>
      <c r="E4" s="6"/>
      <c r="F4" s="7"/>
      <c r="G4" s="7"/>
      <c r="H4" s="8">
        <f t="shared" ref="H4" si="0">C4*D4</f>
        <v>0</v>
      </c>
    </row>
    <row r="5" spans="1:9" ht="19.2" customHeight="1" x14ac:dyDescent="0.3">
      <c r="A5" s="3"/>
      <c r="B5" s="22" t="s">
        <v>16</v>
      </c>
      <c r="C5" s="22"/>
      <c r="D5" s="22"/>
      <c r="E5" s="13"/>
      <c r="F5" s="9">
        <f>SUM(F4:F4)</f>
        <v>0</v>
      </c>
      <c r="G5" s="9">
        <f>SUM(G4:G4)</f>
        <v>0</v>
      </c>
      <c r="H5" s="9">
        <f>SUM(H4:H4)</f>
        <v>0</v>
      </c>
    </row>
    <row r="6" spans="1:9" ht="15.6" customHeight="1" x14ac:dyDescent="0.3">
      <c r="A6" s="21" t="s">
        <v>23</v>
      </c>
      <c r="B6" s="21"/>
      <c r="C6" s="21"/>
      <c r="D6" s="21"/>
      <c r="E6" s="21"/>
      <c r="F6" s="21"/>
      <c r="G6" s="21"/>
      <c r="H6" s="21"/>
    </row>
    <row r="7" spans="1:9" x14ac:dyDescent="0.3">
      <c r="A7" s="3" t="s">
        <v>4</v>
      </c>
      <c r="B7" s="6"/>
      <c r="C7" s="7"/>
      <c r="D7" s="6"/>
      <c r="E7" s="6"/>
      <c r="F7" s="7"/>
      <c r="G7" s="7"/>
      <c r="H7" s="8">
        <f t="shared" ref="H7" si="1">C7*D7</f>
        <v>0</v>
      </c>
    </row>
    <row r="8" spans="1:9" x14ac:dyDescent="0.3">
      <c r="A8" s="3"/>
      <c r="B8" s="22" t="s">
        <v>22</v>
      </c>
      <c r="C8" s="22"/>
      <c r="D8" s="22"/>
      <c r="E8" s="13"/>
      <c r="F8" s="9">
        <f>SUM(F7:F7)</f>
        <v>0</v>
      </c>
      <c r="G8" s="9">
        <f>SUM(G7:G7)</f>
        <v>0</v>
      </c>
      <c r="H8" s="9">
        <f>SUM(H7:H7)</f>
        <v>0</v>
      </c>
    </row>
    <row r="9" spans="1:9" ht="19.2" customHeight="1" x14ac:dyDescent="0.3">
      <c r="A9" s="17" t="s">
        <v>19</v>
      </c>
      <c r="B9" s="18"/>
      <c r="C9" s="18"/>
      <c r="D9" s="18"/>
      <c r="E9" s="18"/>
      <c r="F9" s="18"/>
      <c r="G9" s="18"/>
      <c r="H9" s="19"/>
    </row>
    <row r="10" spans="1:9" ht="26.25" customHeight="1" x14ac:dyDescent="0.3">
      <c r="A10" s="3" t="s">
        <v>0</v>
      </c>
      <c r="B10" s="4" t="s">
        <v>12</v>
      </c>
      <c r="C10" s="5" t="s">
        <v>13</v>
      </c>
      <c r="D10" s="4" t="s">
        <v>5</v>
      </c>
      <c r="E10" s="4" t="s">
        <v>15</v>
      </c>
      <c r="F10" s="5" t="s">
        <v>1</v>
      </c>
      <c r="G10" s="5" t="s">
        <v>6</v>
      </c>
      <c r="H10" s="5" t="s">
        <v>7</v>
      </c>
    </row>
    <row r="11" spans="1:9" x14ac:dyDescent="0.3">
      <c r="A11" s="3" t="s">
        <v>4</v>
      </c>
      <c r="B11" s="6"/>
      <c r="C11" s="7"/>
      <c r="D11" s="6"/>
      <c r="E11" s="6"/>
      <c r="F11" s="7"/>
      <c r="G11" s="7"/>
      <c r="H11" s="8">
        <f t="shared" ref="H11" si="2">C11*D11</f>
        <v>0</v>
      </c>
    </row>
    <row r="12" spans="1:9" ht="15.6" customHeight="1" x14ac:dyDescent="0.3">
      <c r="A12" s="3"/>
      <c r="B12" s="23" t="s">
        <v>24</v>
      </c>
      <c r="C12" s="23"/>
      <c r="D12" s="23"/>
      <c r="E12" s="12"/>
      <c r="F12" s="10">
        <f>SUM(F11:F11)</f>
        <v>0</v>
      </c>
      <c r="G12" s="10">
        <f>SUM(G11:G11)</f>
        <v>0</v>
      </c>
      <c r="H12" s="10">
        <f>SUM(H11:H11)</f>
        <v>0</v>
      </c>
    </row>
    <row r="13" spans="1:9" x14ac:dyDescent="0.3">
      <c r="A13" s="17" t="s">
        <v>20</v>
      </c>
      <c r="B13" s="18"/>
      <c r="C13" s="18"/>
      <c r="D13" s="18"/>
      <c r="E13" s="18"/>
      <c r="F13" s="18"/>
      <c r="G13" s="18"/>
      <c r="H13" s="19"/>
    </row>
    <row r="14" spans="1:9" ht="62.4" x14ac:dyDescent="0.3">
      <c r="A14" s="3" t="s">
        <v>0</v>
      </c>
      <c r="B14" s="4" t="s">
        <v>12</v>
      </c>
      <c r="C14" s="5" t="s">
        <v>13</v>
      </c>
      <c r="D14" s="4" t="s">
        <v>5</v>
      </c>
      <c r="E14" s="4" t="s">
        <v>18</v>
      </c>
      <c r="F14" s="5" t="s">
        <v>1</v>
      </c>
      <c r="G14" s="5" t="s">
        <v>6</v>
      </c>
      <c r="H14" s="5" t="s">
        <v>7</v>
      </c>
    </row>
    <row r="15" spans="1:9" ht="18" customHeight="1" x14ac:dyDescent="0.3">
      <c r="A15" s="3" t="s">
        <v>8</v>
      </c>
      <c r="B15" s="14" t="s">
        <v>27</v>
      </c>
      <c r="C15" s="7">
        <v>200</v>
      </c>
      <c r="D15" s="6">
        <v>90</v>
      </c>
      <c r="E15" s="6" t="s">
        <v>17</v>
      </c>
      <c r="F15" s="7">
        <v>18000</v>
      </c>
      <c r="G15" s="7">
        <v>0</v>
      </c>
      <c r="H15" s="8">
        <f t="shared" ref="H15:H17" si="3">C15*D15</f>
        <v>18000</v>
      </c>
    </row>
    <row r="16" spans="1:9" ht="103.5" customHeight="1" x14ac:dyDescent="0.3">
      <c r="A16" s="3" t="s">
        <v>9</v>
      </c>
      <c r="B16" s="14" t="s">
        <v>28</v>
      </c>
      <c r="C16" s="7">
        <v>10</v>
      </c>
      <c r="D16" s="6">
        <v>400</v>
      </c>
      <c r="E16" s="6" t="s">
        <v>17</v>
      </c>
      <c r="F16" s="7">
        <v>4000</v>
      </c>
      <c r="G16" s="7">
        <v>0</v>
      </c>
      <c r="H16" s="8">
        <f>C16*D16</f>
        <v>4000</v>
      </c>
    </row>
    <row r="17" spans="1:8" ht="26.25" customHeight="1" x14ac:dyDescent="0.3">
      <c r="A17" s="3" t="s">
        <v>10</v>
      </c>
      <c r="B17" s="14" t="s">
        <v>29</v>
      </c>
      <c r="C17" s="7">
        <v>40000</v>
      </c>
      <c r="D17" s="6">
        <v>4</v>
      </c>
      <c r="E17" s="6" t="s">
        <v>17</v>
      </c>
      <c r="F17" s="7">
        <v>160000</v>
      </c>
      <c r="G17" s="7">
        <v>0</v>
      </c>
      <c r="H17" s="8">
        <f t="shared" si="3"/>
        <v>160000</v>
      </c>
    </row>
    <row r="18" spans="1:8" ht="63" customHeight="1" x14ac:dyDescent="0.3">
      <c r="A18" s="3" t="s">
        <v>30</v>
      </c>
      <c r="B18" s="14" t="s">
        <v>31</v>
      </c>
      <c r="C18" s="7">
        <v>2000</v>
      </c>
      <c r="D18" s="6">
        <v>12</v>
      </c>
      <c r="E18" s="6" t="s">
        <v>17</v>
      </c>
      <c r="F18" s="7">
        <v>24000</v>
      </c>
      <c r="G18" s="7">
        <v>0</v>
      </c>
      <c r="H18" s="8">
        <f>C18*D18</f>
        <v>24000</v>
      </c>
    </row>
    <row r="19" spans="1:8" x14ac:dyDescent="0.3">
      <c r="A19" s="3" t="s">
        <v>32</v>
      </c>
      <c r="B19" s="14" t="s">
        <v>33</v>
      </c>
      <c r="C19" s="7">
        <v>3000</v>
      </c>
      <c r="D19" s="6">
        <v>12</v>
      </c>
      <c r="E19" s="6" t="s">
        <v>17</v>
      </c>
      <c r="F19" s="7">
        <v>36000</v>
      </c>
      <c r="G19" s="7">
        <v>0</v>
      </c>
      <c r="H19" s="8">
        <f>C19*D19</f>
        <v>36000</v>
      </c>
    </row>
    <row r="20" spans="1:8" x14ac:dyDescent="0.3">
      <c r="A20" s="3" t="s">
        <v>34</v>
      </c>
      <c r="B20" s="14" t="s">
        <v>43</v>
      </c>
      <c r="C20" s="7">
        <v>600</v>
      </c>
      <c r="D20" s="6">
        <v>150</v>
      </c>
      <c r="E20" s="6" t="s">
        <v>17</v>
      </c>
      <c r="F20" s="7">
        <v>90000</v>
      </c>
      <c r="G20" s="7">
        <v>0</v>
      </c>
      <c r="H20" s="8">
        <f>C20*D20</f>
        <v>90000</v>
      </c>
    </row>
    <row r="21" spans="1:8" x14ac:dyDescent="0.3">
      <c r="A21" s="3" t="s">
        <v>40</v>
      </c>
      <c r="B21" s="14" t="s">
        <v>35</v>
      </c>
      <c r="C21" s="7">
        <v>1000</v>
      </c>
      <c r="D21" s="6">
        <v>15</v>
      </c>
      <c r="E21" s="6" t="s">
        <v>38</v>
      </c>
      <c r="F21" s="7">
        <v>0</v>
      </c>
      <c r="G21" s="7">
        <v>15000</v>
      </c>
      <c r="H21" s="8">
        <f>C21*D21</f>
        <v>15000</v>
      </c>
    </row>
    <row r="22" spans="1:8" ht="31.2" x14ac:dyDescent="0.3">
      <c r="A22" s="3" t="s">
        <v>41</v>
      </c>
      <c r="B22" s="14" t="s">
        <v>36</v>
      </c>
      <c r="C22" s="7">
        <v>3000</v>
      </c>
      <c r="D22" s="6">
        <v>9</v>
      </c>
      <c r="E22" s="6" t="s">
        <v>39</v>
      </c>
      <c r="F22" s="7">
        <v>0</v>
      </c>
      <c r="G22" s="7">
        <v>27000</v>
      </c>
      <c r="H22" s="8">
        <f>C22*D22</f>
        <v>27000</v>
      </c>
    </row>
    <row r="23" spans="1:8" x14ac:dyDescent="0.3">
      <c r="A23" s="3" t="s">
        <v>42</v>
      </c>
      <c r="B23" s="14" t="s">
        <v>37</v>
      </c>
      <c r="C23" s="7">
        <v>2000</v>
      </c>
      <c r="D23" s="6">
        <v>15</v>
      </c>
      <c r="E23" s="6" t="s">
        <v>38</v>
      </c>
      <c r="F23" s="7">
        <v>0</v>
      </c>
      <c r="G23" s="7">
        <v>30000</v>
      </c>
      <c r="H23" s="8">
        <f>C23*D23</f>
        <v>30000</v>
      </c>
    </row>
    <row r="24" spans="1:8" ht="21.75" customHeight="1" x14ac:dyDescent="0.3">
      <c r="A24" s="3"/>
      <c r="B24" s="23" t="s">
        <v>25</v>
      </c>
      <c r="C24" s="23"/>
      <c r="D24" s="23"/>
      <c r="E24" s="12"/>
      <c r="F24" s="10">
        <f>SUM(F15:F23)</f>
        <v>332000</v>
      </c>
      <c r="G24" s="10">
        <f>SUM(G15:G23)</f>
        <v>72000</v>
      </c>
      <c r="H24" s="10">
        <f>SUM(H15:H23)</f>
        <v>404000</v>
      </c>
    </row>
    <row r="25" spans="1:8" ht="178.8" customHeight="1" x14ac:dyDescent="0.3">
      <c r="A25" s="24" t="s">
        <v>44</v>
      </c>
      <c r="B25" s="25"/>
      <c r="C25" s="25"/>
      <c r="D25" s="25"/>
      <c r="E25" s="25"/>
      <c r="F25" s="25"/>
      <c r="G25" s="25"/>
      <c r="H25" s="26"/>
    </row>
    <row r="26" spans="1:8" ht="25.5" customHeight="1" x14ac:dyDescent="0.3">
      <c r="A26" s="3"/>
      <c r="B26" s="23" t="s">
        <v>11</v>
      </c>
      <c r="C26" s="23"/>
      <c r="D26" s="23"/>
      <c r="E26" s="12"/>
      <c r="F26" s="15">
        <f>F24+F12+F5+F8</f>
        <v>332000</v>
      </c>
      <c r="G26" s="10">
        <f>G24+G12+G8+G5</f>
        <v>72000</v>
      </c>
      <c r="H26" s="10">
        <f>F26+G26</f>
        <v>404000</v>
      </c>
    </row>
    <row r="33" spans="9:9" ht="15.6" customHeight="1" x14ac:dyDescent="0.3"/>
    <row r="37" spans="9:9" ht="81" customHeight="1" x14ac:dyDescent="0.3"/>
    <row r="38" spans="9:9" x14ac:dyDescent="0.3">
      <c r="I38" s="16"/>
    </row>
  </sheetData>
  <mergeCells count="11">
    <mergeCell ref="A13:H13"/>
    <mergeCell ref="B26:D26"/>
    <mergeCell ref="B24:D24"/>
    <mergeCell ref="A25:H25"/>
    <mergeCell ref="B12:D12"/>
    <mergeCell ref="A9:H9"/>
    <mergeCell ref="A1:H1"/>
    <mergeCell ref="A3:H3"/>
    <mergeCell ref="B5:D5"/>
    <mergeCell ref="A6:H6"/>
    <mergeCell ref="B8:D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2020-09-14T07:29:46Z</dcterms:modified>
</cp:coreProperties>
</file>