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 activeTab="1"/>
  </bookViews>
  <sheets>
    <sheet name="Свод" sheetId="1" r:id="rId1"/>
    <sheet name="Д-01(03)" sheetId="2" r:id="rId2"/>
    <sheet name="Д-04(05)" sheetId="3" r:id="rId3"/>
  </sheets>
  <definedNames>
    <definedName name="_xlnm._FilterDatabase" localSheetId="0" hidden="1">Свод!$A$3:$K$7</definedName>
    <definedName name="Календарь">Свод!$K$2:$K$7</definedName>
  </definedNames>
  <calcPr calcId="145621"/>
</workbook>
</file>

<file path=xl/calcChain.xml><?xml version="1.0" encoding="utf-8"?>
<calcChain xmlns="http://schemas.openxmlformats.org/spreadsheetml/2006/main">
  <c r="E28" i="3" l="1"/>
  <c r="H8" i="1" s="1"/>
  <c r="I8" i="1" s="1"/>
  <c r="J8" i="1" s="1"/>
  <c r="B28" i="3"/>
  <c r="H7" i="1" s="1"/>
  <c r="I7" i="1" s="1"/>
  <c r="J7" i="1" s="1"/>
  <c r="C5" i="3"/>
  <c r="C2" i="3"/>
  <c r="F25" i="2"/>
  <c r="H6" i="1" s="1"/>
  <c r="I6" i="1" s="1"/>
  <c r="J6" i="1" s="1"/>
  <c r="E25" i="2"/>
  <c r="H5" i="1" s="1"/>
  <c r="I5" i="1" s="1"/>
  <c r="J5" i="1" s="1"/>
  <c r="B25" i="2"/>
  <c r="H4" i="1" s="1"/>
  <c r="I4" i="1" s="1"/>
  <c r="J4" i="1" s="1"/>
  <c r="C5" i="2"/>
  <c r="C2" i="2"/>
</calcChain>
</file>

<file path=xl/sharedStrings.xml><?xml version="1.0" encoding="utf-8"?>
<sst xmlns="http://schemas.openxmlformats.org/spreadsheetml/2006/main" count="120" uniqueCount="76">
  <si>
    <t>Сводный отчет регионального отделения о достижении значения показателей мероприятия программы 
"Популяризация добровольного безвозмездного донорства крови и костного мозга"</t>
  </si>
  <si>
    <t>Приложение № 4</t>
  </si>
  <si>
    <t>РО</t>
  </si>
  <si>
    <t>Тюменское региональное отделение</t>
  </si>
  <si>
    <t>Выберите период отчетности</t>
  </si>
  <si>
    <t>-</t>
  </si>
  <si>
    <t>Дата заполнения
отчета</t>
  </si>
  <si>
    <t>ID</t>
  </si>
  <si>
    <t>Показатель</t>
  </si>
  <si>
    <t>Тип показателя</t>
  </si>
  <si>
    <t>Мероприятие программы</t>
  </si>
  <si>
    <t>Субсидия</t>
  </si>
  <si>
    <t>Плановое значение</t>
  </si>
  <si>
    <t>Выполнено ДО отчетного месяца</t>
  </si>
  <si>
    <t>Выполнено ЗА отчетный месяц</t>
  </si>
  <si>
    <t>ВСЕГО выполнено</t>
  </si>
  <si>
    <t>Выполнение плана 
(%)</t>
  </si>
  <si>
    <t>Январь</t>
  </si>
  <si>
    <t>Д-01</t>
  </si>
  <si>
    <t>Количество проведенных донорских акций</t>
  </si>
  <si>
    <t>Дополнительный</t>
  </si>
  <si>
    <t>Донорство</t>
  </si>
  <si>
    <t>МЗ</t>
  </si>
  <si>
    <t>Февраль</t>
  </si>
  <si>
    <t>Д-02</t>
  </si>
  <si>
    <t>Количество донаций крови и ее компонентов (в том числе 20% в рамках Всероссийской акции, приуроченной к Международному дню донора крови)</t>
  </si>
  <si>
    <t>Март</t>
  </si>
  <si>
    <t>Д-03</t>
  </si>
  <si>
    <t>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</si>
  <si>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>Апрель</t>
  </si>
  <si>
    <t>Д-04</t>
  </si>
  <si>
    <t>Количество проведенных просветительских мероприятий</t>
  </si>
  <si>
    <t>Май</t>
  </si>
  <si>
    <t>Д-05</t>
  </si>
  <si>
    <t>Количество участников проведенных просветительских мероприятий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</si>
  <si>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</si>
  <si>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</si>
  <si>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</si>
  <si>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</si>
  <si>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</si>
  <si>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</si>
  <si>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</si>
  <si>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Отчет регионального отделения о достижении значения показателя</t>
  </si>
  <si>
    <t>Приложение № 3</t>
  </si>
  <si>
    <t xml:space="preserve">Региональное отделение РКК: </t>
  </si>
  <si>
    <t>Мероприятие программы:</t>
  </si>
  <si>
    <t>Популяризация добровольного безвозмездного донорства крови и костного мозга</t>
  </si>
  <si>
    <t xml:space="preserve">Показатель: </t>
  </si>
  <si>
    <t>Д-01(03)</t>
  </si>
  <si>
    <t>Количество проведенных донорских акций
Количество донаций крови и ее компонентов (в том числе 20% в рамках Всероссийской акции, приуроченной к Международному дню донора крови)
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</si>
  <si>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 xml:space="preserve">Период отчетности: </t>
  </si>
  <si>
    <t>2024 год</t>
  </si>
  <si>
    <t>Ссылка для размещения         подтверждающих документов</t>
  </si>
  <si>
    <t>https://cloud.mail.ru/public/9oyY/ZdSghvwFG</t>
  </si>
  <si>
    <r>
      <t xml:space="preserve">Отметка о принятии
</t>
    </r>
    <r>
      <rPr>
        <b/>
        <sz val="12"/>
        <color theme="1"/>
        <rFont val="Times New Roman"/>
      </rPr>
      <t>(заполяентся ДМСП)</t>
    </r>
  </si>
  <si>
    <t>№ п/п</t>
  </si>
  <si>
    <t>Название мероприятия</t>
  </si>
  <si>
    <t>Дата проведения</t>
  </si>
  <si>
    <t>Место проведения</t>
  </si>
  <si>
    <t>Количество донаций</t>
  </si>
  <si>
    <t>Количество типирований</t>
  </si>
  <si>
    <r>
      <t xml:space="preserve">Принято
</t>
    </r>
    <r>
      <rPr>
        <sz val="12"/>
        <color theme="1"/>
        <rFont val="Times New Roman"/>
      </rPr>
      <t>(да/нет)</t>
    </r>
  </si>
  <si>
    <t>Причина отклонения</t>
  </si>
  <si>
    <t>Д-04(05)</t>
  </si>
  <si>
    <t>Количество проведенных просветительских мероприятий
Количество участников проведенных просветительских мероприятий</t>
  </si>
  <si>
    <t>https://cloud.mail.ru/public/LG3R/HKo1Zyofy</t>
  </si>
  <si>
    <t>Количество участников</t>
  </si>
  <si>
    <t>Донарская акция</t>
  </si>
  <si>
    <t>Тюменская область, г. Тюмень, ул. Энергетиков, д. 35;</t>
  </si>
  <si>
    <t>Просветительское мероприятие о донорстве крови и костного мозга, как знакомство с сельскими территориями, перспективной молодёжью, уникальными традициями, основанными на любви к своей малой Родине.</t>
  </si>
  <si>
    <t>Аксурская СОШ - филиал МАОУ "Дубровинская СОШ" Вагайского района Тюменской области. Тюменская область, Вагайский район, с. Аксурка, ул. Центральная  д.9</t>
  </si>
  <si>
    <t>Карагайская СОШ - филиал МАОУ "Дубровинская СОШ" Вагайского района Тюменской области. Тюменская область, Вагайский район, с. Б.Карагай, ул. Центральная  д.1</t>
  </si>
  <si>
    <t xml:space="preserve">г. Тобольск, ул. Красноармейская, 4; </t>
  </si>
  <si>
    <t>Экскурсия по станции переливания крови для Тобольского отделения "Молодая Гвардия"</t>
  </si>
  <si>
    <t>Просветительское мероприятие о  донорстве крови и костного мозга, как знакомство с сельскими территориями, перспективной молодёжью, уникальными традициями, основанными на любви к своей малой Родине.</t>
  </si>
  <si>
    <t>Ишим, ул. Паровозная,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</si>
</sst>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name val="Times New Roman"/>
    </font>
    <font>
      <sz val="11"/>
      <name val="Times New Roman"/>
    </font>
    <font>
      <b/>
      <sz val="1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9" fontId="10" fillId="0" borderId="0" applyFont="0" applyFill="0" applyBorder="0" applyProtection="0"/>
  </cellStyleXfs>
  <cellXfs count="6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9" fontId="3" fillId="2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3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top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12" xfId="0" applyFont="1" applyFill="1" applyBorder="1"/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loud.mail.ru/public/9oyY/ZdSghvwF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loud.mail.ru/public/LG3R/HKo1Zyof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workbookViewId="0">
      <selection activeCell="G5" sqref="G5"/>
    </sheetView>
  </sheetViews>
  <sheetFormatPr defaultRowHeight="15" x14ac:dyDescent="0.25"/>
  <cols>
    <col min="1" max="1" width="8" customWidth="1"/>
    <col min="2" max="2" width="78.85546875" customWidth="1"/>
    <col min="3" max="3" width="18" customWidth="1"/>
    <col min="4" max="4" width="15.140625" customWidth="1"/>
    <col min="5" max="5" width="10.28515625" customWidth="1"/>
    <col min="6" max="6" width="10.85546875" customWidth="1"/>
    <col min="7" max="7" width="19.7109375" customWidth="1"/>
    <col min="8" max="8" width="18.7109375" customWidth="1"/>
    <col min="9" max="9" width="14" customWidth="1"/>
    <col min="10" max="10" width="14.28515625" customWidth="1"/>
    <col min="11" max="11" width="18.140625" hidden="1" customWidth="1"/>
  </cols>
  <sheetData>
    <row r="1" spans="1:11" ht="52.5" customHeight="1" x14ac:dyDescent="0.25">
      <c r="A1" s="45" t="s">
        <v>0</v>
      </c>
      <c r="B1" s="45"/>
      <c r="C1" s="45"/>
      <c r="D1" s="45"/>
      <c r="E1" s="45"/>
      <c r="F1" s="45"/>
      <c r="G1" s="45"/>
      <c r="H1" s="46"/>
      <c r="I1" s="47" t="s">
        <v>1</v>
      </c>
      <c r="J1" s="48"/>
    </row>
    <row r="2" spans="1:11" ht="34.5" customHeight="1" x14ac:dyDescent="0.25">
      <c r="A2" s="1" t="s">
        <v>2</v>
      </c>
      <c r="B2" s="2" t="s">
        <v>3</v>
      </c>
      <c r="C2" s="49"/>
      <c r="D2" s="50"/>
      <c r="E2" s="51" t="s">
        <v>4</v>
      </c>
      <c r="F2" s="51"/>
      <c r="G2" s="3" t="s">
        <v>5</v>
      </c>
      <c r="H2" s="51" t="s">
        <v>6</v>
      </c>
      <c r="I2" s="51"/>
      <c r="J2" s="4"/>
      <c r="K2" s="5" t="s">
        <v>5</v>
      </c>
    </row>
    <row r="3" spans="1:11" ht="45" customHeight="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5" t="s">
        <v>17</v>
      </c>
    </row>
    <row r="4" spans="1:11" ht="33" customHeight="1" x14ac:dyDescent="0.25">
      <c r="A4" s="6" t="s">
        <v>18</v>
      </c>
      <c r="B4" s="7" t="s">
        <v>19</v>
      </c>
      <c r="C4" s="6" t="s">
        <v>20</v>
      </c>
      <c r="D4" s="6" t="s">
        <v>21</v>
      </c>
      <c r="E4" s="6" t="s">
        <v>22</v>
      </c>
      <c r="F4" s="8">
        <v>13</v>
      </c>
      <c r="G4" s="9"/>
      <c r="H4" s="6">
        <f>'Д-01(03)'!B25</f>
        <v>9</v>
      </c>
      <c r="I4" s="10">
        <f t="shared" ref="I4:I8" si="0">SUM(G4:H4)</f>
        <v>9</v>
      </c>
      <c r="J4" s="11">
        <f t="shared" ref="J4:J8" si="1">I4/F4</f>
        <v>0.69230769230769229</v>
      </c>
      <c r="K4" s="5" t="s">
        <v>23</v>
      </c>
    </row>
    <row r="5" spans="1:11" ht="33" customHeight="1" x14ac:dyDescent="0.25">
      <c r="A5" s="6" t="s">
        <v>24</v>
      </c>
      <c r="B5" s="7" t="s">
        <v>25</v>
      </c>
      <c r="C5" s="6" t="s">
        <v>20</v>
      </c>
      <c r="D5" s="6" t="s">
        <v>21</v>
      </c>
      <c r="E5" s="6" t="s">
        <v>22</v>
      </c>
      <c r="F5" s="12">
        <v>1162</v>
      </c>
      <c r="G5" s="9"/>
      <c r="H5" s="6">
        <f>'Д-01(03)'!E25</f>
        <v>725</v>
      </c>
      <c r="I5" s="10">
        <f t="shared" si="0"/>
        <v>725</v>
      </c>
      <c r="J5" s="11">
        <f t="shared" si="1"/>
        <v>0.62392426850258176</v>
      </c>
      <c r="K5" s="5" t="s">
        <v>26</v>
      </c>
    </row>
    <row r="6" spans="1:11" ht="33" customHeight="1" x14ac:dyDescent="0.25">
      <c r="A6" s="6" t="s">
        <v>27</v>
      </c>
      <c r="B6" s="7" t="s">
        <v>28</v>
      </c>
      <c r="C6" s="6" t="s">
        <v>20</v>
      </c>
      <c r="D6" s="6" t="s">
        <v>21</v>
      </c>
      <c r="E6" s="6" t="s">
        <v>22</v>
      </c>
      <c r="F6" s="12">
        <v>175</v>
      </c>
      <c r="G6" s="9"/>
      <c r="H6" s="6">
        <f>'Д-01(03)'!F25</f>
        <v>14</v>
      </c>
      <c r="I6" s="10">
        <f t="shared" si="0"/>
        <v>14</v>
      </c>
      <c r="J6" s="11">
        <f t="shared" si="1"/>
        <v>0.08</v>
      </c>
      <c r="K6" s="5" t="s">
        <v>29</v>
      </c>
    </row>
    <row r="7" spans="1:11" ht="33" customHeight="1" x14ac:dyDescent="0.25">
      <c r="A7" s="6" t="s">
        <v>30</v>
      </c>
      <c r="B7" s="7" t="s">
        <v>31</v>
      </c>
      <c r="C7" s="6" t="s">
        <v>20</v>
      </c>
      <c r="D7" s="6" t="s">
        <v>21</v>
      </c>
      <c r="E7" s="6" t="s">
        <v>22</v>
      </c>
      <c r="F7" s="12">
        <v>19</v>
      </c>
      <c r="G7" s="9"/>
      <c r="H7" s="13">
        <f>'Д-04(05)'!B28</f>
        <v>3</v>
      </c>
      <c r="I7" s="10">
        <f t="shared" si="0"/>
        <v>3</v>
      </c>
      <c r="J7" s="11">
        <f t="shared" si="1"/>
        <v>0.15789473684210525</v>
      </c>
      <c r="K7" s="5" t="s">
        <v>32</v>
      </c>
    </row>
    <row r="8" spans="1:11" ht="33" customHeight="1" x14ac:dyDescent="0.25">
      <c r="A8" s="6" t="s">
        <v>33</v>
      </c>
      <c r="B8" s="7" t="s">
        <v>34</v>
      </c>
      <c r="C8" s="6" t="s">
        <v>20</v>
      </c>
      <c r="D8" s="6" t="s">
        <v>21</v>
      </c>
      <c r="E8" s="6" t="s">
        <v>22</v>
      </c>
      <c r="F8" s="14">
        <v>690</v>
      </c>
      <c r="G8" s="9"/>
      <c r="H8" s="13">
        <f>'Д-04(05)'!E28</f>
        <v>83</v>
      </c>
      <c r="I8" s="10">
        <f t="shared" si="0"/>
        <v>83</v>
      </c>
      <c r="J8" s="11">
        <f t="shared" si="1"/>
        <v>0.12028985507246377</v>
      </c>
      <c r="K8" s="5" t="s">
        <v>35</v>
      </c>
    </row>
    <row r="9" spans="1:11" ht="15.75" hidden="1" x14ac:dyDescent="0.25">
      <c r="K9" s="5" t="s">
        <v>36</v>
      </c>
    </row>
    <row r="10" spans="1:11" ht="15.75" hidden="1" x14ac:dyDescent="0.25">
      <c r="K10" s="5" t="s">
        <v>37</v>
      </c>
    </row>
    <row r="11" spans="1:11" ht="15.75" hidden="1" x14ac:dyDescent="0.25">
      <c r="K11" s="5" t="s">
        <v>38</v>
      </c>
    </row>
    <row r="12" spans="1:11" ht="15.75" hidden="1" x14ac:dyDescent="0.25">
      <c r="K12" s="5" t="s">
        <v>39</v>
      </c>
    </row>
    <row r="13" spans="1:11" ht="15.75" hidden="1" x14ac:dyDescent="0.25">
      <c r="K13" s="5" t="s">
        <v>40</v>
      </c>
    </row>
    <row r="14" spans="1:11" ht="15.75" hidden="1" x14ac:dyDescent="0.25">
      <c r="K14" s="5" t="s">
        <v>41</v>
      </c>
    </row>
  </sheetData>
  <mergeCells count="5">
    <mergeCell ref="A1:H1"/>
    <mergeCell ref="I1:J1"/>
    <mergeCell ref="C2:D2"/>
    <mergeCell ref="E2:F2"/>
    <mergeCell ref="H2:I2"/>
  </mergeCells>
  <dataValidations count="1">
    <dataValidation type="list" allowBlank="1" showInputMessage="1" showErrorMessage="1" sqref="G2">
      <formula1>$K$3:$K$14</formula1>
    </dataValidation>
  </dataValidation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workbookViewId="0">
      <selection activeCell="B24" sqref="B24"/>
    </sheetView>
  </sheetViews>
  <sheetFormatPr defaultColWidth="9.140625" defaultRowHeight="15" x14ac:dyDescent="0.25"/>
  <cols>
    <col min="1" max="1" width="5.140625" style="16" customWidth="1"/>
    <col min="2" max="2" width="41.5703125" style="15" customWidth="1"/>
    <col min="3" max="3" width="12.85546875" style="17" customWidth="1"/>
    <col min="4" max="4" width="39.85546875" style="15" customWidth="1"/>
    <col min="5" max="5" width="14.85546875" style="15" customWidth="1"/>
    <col min="6" max="6" width="14.42578125" style="15" customWidth="1"/>
    <col min="7" max="7" width="13.28515625" style="15" customWidth="1"/>
    <col min="8" max="8" width="27.42578125" style="15" customWidth="1"/>
    <col min="9" max="16384" width="9.140625" style="15"/>
  </cols>
  <sheetData>
    <row r="1" spans="1:8" s="18" customFormat="1" ht="33" customHeight="1" x14ac:dyDescent="0.25">
      <c r="A1" s="52" t="s">
        <v>42</v>
      </c>
      <c r="B1" s="53"/>
      <c r="C1" s="53"/>
      <c r="D1" s="53"/>
      <c r="E1" s="53"/>
      <c r="F1" s="53"/>
      <c r="G1" s="53"/>
      <c r="H1" s="19" t="s">
        <v>43</v>
      </c>
    </row>
    <row r="2" spans="1:8" ht="18.75" x14ac:dyDescent="0.3">
      <c r="A2" s="20"/>
      <c r="B2" s="21" t="s">
        <v>44</v>
      </c>
      <c r="C2" s="54" t="str">
        <f>Свод!B2</f>
        <v>Тюменское региональное отделение</v>
      </c>
      <c r="D2" s="55"/>
      <c r="E2" s="55"/>
      <c r="F2" s="55"/>
      <c r="G2" s="55"/>
      <c r="H2" s="56"/>
    </row>
    <row r="3" spans="1:8" ht="18.75" x14ac:dyDescent="0.3">
      <c r="A3" s="22"/>
      <c r="B3" s="21" t="s">
        <v>45</v>
      </c>
      <c r="C3" s="57" t="s">
        <v>46</v>
      </c>
      <c r="D3" s="58"/>
      <c r="E3" s="58"/>
      <c r="F3" s="58"/>
      <c r="G3" s="58"/>
      <c r="H3" s="59"/>
    </row>
    <row r="4" spans="1:8" s="18" customFormat="1" ht="75" customHeight="1" x14ac:dyDescent="0.25">
      <c r="A4" s="23"/>
      <c r="B4" s="24" t="s">
        <v>47</v>
      </c>
      <c r="C4" s="25" t="s">
        <v>48</v>
      </c>
      <c r="D4" s="60" t="s">
        <v>49</v>
      </c>
      <c r="E4" s="60"/>
      <c r="F4" s="58"/>
      <c r="G4" s="58"/>
      <c r="H4" s="59"/>
    </row>
    <row r="5" spans="1:8" ht="15" customHeight="1" x14ac:dyDescent="0.3">
      <c r="A5" s="26"/>
      <c r="B5" s="21" t="s">
        <v>50</v>
      </c>
      <c r="C5" s="27" t="str">
        <f>Свод!G2</f>
        <v>-</v>
      </c>
      <c r="D5" s="28" t="s">
        <v>51</v>
      </c>
      <c r="E5" s="29"/>
      <c r="F5" s="30"/>
      <c r="G5" s="30"/>
      <c r="H5" s="31"/>
    </row>
    <row r="6" spans="1:8" ht="36" customHeight="1" x14ac:dyDescent="0.25">
      <c r="A6" s="32"/>
      <c r="B6" s="33" t="s">
        <v>52</v>
      </c>
      <c r="C6" s="61" t="s">
        <v>53</v>
      </c>
      <c r="D6" s="62"/>
      <c r="E6" s="62"/>
      <c r="F6" s="62"/>
      <c r="G6" s="63" t="s">
        <v>54</v>
      </c>
      <c r="H6" s="62"/>
    </row>
    <row r="7" spans="1:8" ht="45.75" customHeight="1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59</v>
      </c>
      <c r="F7" s="34" t="s">
        <v>60</v>
      </c>
      <c r="G7" s="34" t="s">
        <v>61</v>
      </c>
      <c r="H7" s="34" t="s">
        <v>62</v>
      </c>
    </row>
    <row r="8" spans="1:8" ht="50.25" customHeight="1" x14ac:dyDescent="0.25">
      <c r="A8" s="36">
        <v>1</v>
      </c>
      <c r="B8" s="42" t="s">
        <v>67</v>
      </c>
      <c r="C8" s="44">
        <v>45342</v>
      </c>
      <c r="D8" s="43" t="s">
        <v>68</v>
      </c>
      <c r="E8" s="39">
        <v>170</v>
      </c>
      <c r="F8" s="39">
        <v>4</v>
      </c>
      <c r="G8" s="36"/>
      <c r="H8" s="36"/>
    </row>
    <row r="9" spans="1:8" ht="15.75" x14ac:dyDescent="0.25">
      <c r="A9" s="36">
        <v>2</v>
      </c>
      <c r="B9" s="42" t="s">
        <v>67</v>
      </c>
      <c r="C9" s="44">
        <v>45342</v>
      </c>
      <c r="D9" s="43" t="s">
        <v>72</v>
      </c>
      <c r="E9" s="39">
        <v>35</v>
      </c>
      <c r="F9" s="39">
        <v>1</v>
      </c>
      <c r="G9" s="36"/>
      <c r="H9" s="36"/>
    </row>
    <row r="10" spans="1:8" ht="15.75" x14ac:dyDescent="0.25">
      <c r="A10" s="36">
        <v>3</v>
      </c>
      <c r="B10" s="42" t="s">
        <v>67</v>
      </c>
      <c r="C10" s="44">
        <v>45342</v>
      </c>
      <c r="D10" s="43" t="s">
        <v>75</v>
      </c>
      <c r="E10" s="39">
        <v>31</v>
      </c>
      <c r="F10" s="39"/>
      <c r="G10" s="36"/>
      <c r="H10" s="36"/>
    </row>
    <row r="11" spans="1:8" ht="31.5" x14ac:dyDescent="0.25">
      <c r="A11" s="36">
        <v>4</v>
      </c>
      <c r="B11" s="37" t="s">
        <v>67</v>
      </c>
      <c r="C11" s="38">
        <v>45343</v>
      </c>
      <c r="D11" s="39" t="s">
        <v>68</v>
      </c>
      <c r="E11" s="39">
        <v>166</v>
      </c>
      <c r="F11" s="39">
        <v>3</v>
      </c>
      <c r="G11" s="36"/>
      <c r="H11" s="36"/>
    </row>
    <row r="12" spans="1:8" ht="15.75" x14ac:dyDescent="0.25">
      <c r="A12" s="36">
        <v>5</v>
      </c>
      <c r="B12" s="37" t="s">
        <v>67</v>
      </c>
      <c r="C12" s="38">
        <v>45343</v>
      </c>
      <c r="D12" s="39" t="s">
        <v>72</v>
      </c>
      <c r="E12" s="39">
        <v>39</v>
      </c>
      <c r="F12" s="39">
        <v>1</v>
      </c>
      <c r="G12" s="36"/>
      <c r="H12" s="36"/>
    </row>
    <row r="13" spans="1:8" ht="15.75" x14ac:dyDescent="0.25">
      <c r="A13" s="36">
        <v>6</v>
      </c>
      <c r="B13" s="37" t="s">
        <v>67</v>
      </c>
      <c r="C13" s="38">
        <v>45343</v>
      </c>
      <c r="D13" s="39" t="s">
        <v>75</v>
      </c>
      <c r="E13" s="39">
        <v>32</v>
      </c>
      <c r="F13" s="39">
        <v>1</v>
      </c>
      <c r="G13" s="36"/>
      <c r="H13" s="36"/>
    </row>
    <row r="14" spans="1:8" ht="31.5" x14ac:dyDescent="0.25">
      <c r="A14" s="36">
        <v>7</v>
      </c>
      <c r="B14" s="37" t="s">
        <v>67</v>
      </c>
      <c r="C14" s="38">
        <v>45344</v>
      </c>
      <c r="D14" s="39" t="s">
        <v>68</v>
      </c>
      <c r="E14" s="39">
        <v>163</v>
      </c>
      <c r="F14" s="39">
        <v>1</v>
      </c>
      <c r="G14" s="36"/>
      <c r="H14" s="36"/>
    </row>
    <row r="15" spans="1:8" ht="15.75" x14ac:dyDescent="0.25">
      <c r="A15" s="36">
        <v>8</v>
      </c>
      <c r="B15" s="37" t="s">
        <v>67</v>
      </c>
      <c r="C15" s="38">
        <v>45344</v>
      </c>
      <c r="D15" s="39" t="s">
        <v>72</v>
      </c>
      <c r="E15" s="39">
        <v>46</v>
      </c>
      <c r="F15" s="39">
        <v>2</v>
      </c>
      <c r="G15" s="36"/>
      <c r="H15" s="36"/>
    </row>
    <row r="16" spans="1:8" ht="15.75" x14ac:dyDescent="0.25">
      <c r="A16" s="36">
        <v>9</v>
      </c>
      <c r="B16" s="37" t="s">
        <v>67</v>
      </c>
      <c r="C16" s="38">
        <v>45344</v>
      </c>
      <c r="D16" s="39" t="s">
        <v>75</v>
      </c>
      <c r="E16" s="39">
        <v>43</v>
      </c>
      <c r="F16" s="39">
        <v>1</v>
      </c>
      <c r="G16" s="36"/>
      <c r="H16" s="36"/>
    </row>
    <row r="17" spans="1:8" ht="15.75" x14ac:dyDescent="0.25">
      <c r="A17" s="36">
        <v>10</v>
      </c>
      <c r="B17" s="37"/>
      <c r="C17" s="38"/>
      <c r="D17" s="39"/>
      <c r="E17" s="39"/>
      <c r="F17" s="39"/>
      <c r="G17" s="36"/>
      <c r="H17" s="36"/>
    </row>
    <row r="18" spans="1:8" ht="15.75" x14ac:dyDescent="0.25">
      <c r="A18" s="36">
        <v>11</v>
      </c>
      <c r="B18" s="37"/>
      <c r="C18" s="38"/>
      <c r="D18" s="39"/>
      <c r="E18" s="39"/>
      <c r="F18" s="39"/>
      <c r="G18" s="36"/>
      <c r="H18" s="36"/>
    </row>
    <row r="19" spans="1:8" ht="15.75" x14ac:dyDescent="0.25">
      <c r="A19" s="36">
        <v>12</v>
      </c>
      <c r="B19" s="37"/>
      <c r="C19" s="38"/>
      <c r="D19" s="39"/>
      <c r="E19" s="39"/>
      <c r="F19" s="39"/>
      <c r="G19" s="36"/>
      <c r="H19" s="36"/>
    </row>
    <row r="20" spans="1:8" ht="15.75" x14ac:dyDescent="0.25">
      <c r="A20" s="36">
        <v>13</v>
      </c>
      <c r="B20" s="37"/>
      <c r="C20" s="38"/>
      <c r="D20" s="39"/>
      <c r="E20" s="39"/>
      <c r="F20" s="39"/>
      <c r="G20" s="36"/>
      <c r="H20" s="36"/>
    </row>
    <row r="21" spans="1:8" ht="15.75" x14ac:dyDescent="0.25">
      <c r="A21" s="36">
        <v>14</v>
      </c>
      <c r="B21" s="37"/>
      <c r="C21" s="38"/>
      <c r="D21" s="39"/>
      <c r="E21" s="39"/>
      <c r="F21" s="39"/>
      <c r="G21" s="36"/>
      <c r="H21" s="36"/>
    </row>
    <row r="22" spans="1:8" ht="15.75" x14ac:dyDescent="0.25">
      <c r="A22" s="36">
        <v>15</v>
      </c>
      <c r="B22" s="37"/>
      <c r="C22" s="38"/>
      <c r="D22" s="39"/>
      <c r="E22" s="39"/>
      <c r="F22" s="39"/>
      <c r="G22" s="36"/>
      <c r="H22" s="36"/>
    </row>
    <row r="23" spans="1:8" ht="15.75" x14ac:dyDescent="0.25">
      <c r="A23" s="36">
        <v>16</v>
      </c>
      <c r="B23" s="37"/>
      <c r="C23" s="38"/>
      <c r="D23" s="39"/>
      <c r="E23" s="39"/>
      <c r="F23" s="39"/>
      <c r="G23" s="36"/>
      <c r="H23" s="36"/>
    </row>
    <row r="24" spans="1:8" ht="15.75" x14ac:dyDescent="0.25">
      <c r="A24" s="36">
        <v>17</v>
      </c>
      <c r="B24" s="37"/>
      <c r="C24" s="38"/>
      <c r="D24" s="39"/>
      <c r="E24" s="39"/>
      <c r="F24" s="39"/>
      <c r="G24" s="36"/>
      <c r="H24" s="36"/>
    </row>
    <row r="25" spans="1:8" ht="21.75" customHeight="1" x14ac:dyDescent="0.25">
      <c r="A25" s="34"/>
      <c r="B25" s="40">
        <f>COUNTA(B8:B24)</f>
        <v>9</v>
      </c>
      <c r="C25" s="41"/>
      <c r="D25" s="36"/>
      <c r="E25" s="34">
        <f>SUM(E8:E24)</f>
        <v>725</v>
      </c>
      <c r="F25" s="34">
        <f>SUM(F8:F24)</f>
        <v>14</v>
      </c>
      <c r="G25" s="34"/>
      <c r="H25" s="36"/>
    </row>
  </sheetData>
  <mergeCells count="6">
    <mergeCell ref="A1:G1"/>
    <mergeCell ref="C2:H2"/>
    <mergeCell ref="C3:H3"/>
    <mergeCell ref="D4:H4"/>
    <mergeCell ref="C6:F6"/>
    <mergeCell ref="G6:H6"/>
  </mergeCells>
  <hyperlinks>
    <hyperlink ref="C6" r:id="rId1"/>
  </hyperlinks>
  <pageMargins left="0.25" right="0.25" top="0.75" bottom="0.75" header="0.3" footer="0.3"/>
  <pageSetup paperSize="9"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topLeftCell="A7" workbookViewId="0">
      <selection activeCell="C10" sqref="C10"/>
    </sheetView>
  </sheetViews>
  <sheetFormatPr defaultRowHeight="15" x14ac:dyDescent="0.25"/>
  <cols>
    <col min="1" max="1" width="5.140625" customWidth="1"/>
    <col min="2" max="2" width="41.5703125" customWidth="1"/>
    <col min="3" max="3" width="12.85546875" customWidth="1"/>
    <col min="4" max="4" width="39.85546875" customWidth="1"/>
    <col min="5" max="6" width="13.28515625" customWidth="1"/>
    <col min="7" max="7" width="27.42578125" customWidth="1"/>
  </cols>
  <sheetData>
    <row r="1" spans="1:7" ht="33" customHeight="1" x14ac:dyDescent="0.25">
      <c r="A1" s="52" t="s">
        <v>42</v>
      </c>
      <c r="B1" s="53"/>
      <c r="C1" s="53"/>
      <c r="D1" s="53"/>
      <c r="E1" s="53"/>
      <c r="F1" s="53"/>
      <c r="G1" s="19" t="s">
        <v>43</v>
      </c>
    </row>
    <row r="2" spans="1:7" ht="18.75" x14ac:dyDescent="0.3">
      <c r="A2" s="20"/>
      <c r="B2" s="21" t="s">
        <v>44</v>
      </c>
      <c r="C2" s="54" t="str">
        <f>Свод!B2</f>
        <v>Тюменское региональное отделение</v>
      </c>
      <c r="D2" s="55"/>
      <c r="E2" s="55"/>
      <c r="F2" s="55"/>
      <c r="G2" s="56"/>
    </row>
    <row r="3" spans="1:7" ht="15.75" customHeight="1" x14ac:dyDescent="0.25">
      <c r="A3" s="22"/>
      <c r="B3" s="24" t="s">
        <v>45</v>
      </c>
      <c r="C3" s="64" t="s">
        <v>46</v>
      </c>
      <c r="D3" s="60"/>
      <c r="E3" s="60"/>
      <c r="F3" s="60"/>
      <c r="G3" s="65"/>
    </row>
    <row r="4" spans="1:7" ht="30.75" customHeight="1" x14ac:dyDescent="0.25">
      <c r="A4" s="23"/>
      <c r="B4" s="24" t="s">
        <v>47</v>
      </c>
      <c r="C4" s="25" t="s">
        <v>63</v>
      </c>
      <c r="D4" s="60" t="s">
        <v>64</v>
      </c>
      <c r="E4" s="58"/>
      <c r="F4" s="58"/>
      <c r="G4" s="59"/>
    </row>
    <row r="5" spans="1:7" ht="18.75" x14ac:dyDescent="0.3">
      <c r="A5" s="26"/>
      <c r="B5" s="21" t="s">
        <v>50</v>
      </c>
      <c r="C5" s="27" t="str">
        <f>Свод!G2</f>
        <v>-</v>
      </c>
      <c r="D5" s="28" t="s">
        <v>51</v>
      </c>
      <c r="E5" s="30"/>
      <c r="F5" s="30"/>
      <c r="G5" s="31"/>
    </row>
    <row r="6" spans="1:7" ht="37.5" x14ac:dyDescent="0.25">
      <c r="A6" s="32"/>
      <c r="B6" s="33" t="s">
        <v>52</v>
      </c>
      <c r="C6" s="61" t="s">
        <v>65</v>
      </c>
      <c r="D6" s="62"/>
      <c r="E6" s="62"/>
      <c r="F6" s="63" t="s">
        <v>54</v>
      </c>
      <c r="G6" s="62"/>
    </row>
    <row r="7" spans="1:7" ht="47.25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66</v>
      </c>
      <c r="F7" s="34" t="s">
        <v>61</v>
      </c>
      <c r="G7" s="34" t="s">
        <v>62</v>
      </c>
    </row>
    <row r="8" spans="1:7" ht="110.25" x14ac:dyDescent="0.25">
      <c r="A8" s="36">
        <v>1</v>
      </c>
      <c r="B8" s="42" t="s">
        <v>69</v>
      </c>
      <c r="C8" s="38">
        <v>45324</v>
      </c>
      <c r="D8" s="43" t="s">
        <v>70</v>
      </c>
      <c r="E8" s="39">
        <v>34</v>
      </c>
      <c r="F8" s="36"/>
      <c r="G8" s="36"/>
    </row>
    <row r="9" spans="1:7" ht="102.75" customHeight="1" x14ac:dyDescent="0.25">
      <c r="A9" s="36">
        <v>2</v>
      </c>
      <c r="B9" s="42" t="s">
        <v>74</v>
      </c>
      <c r="C9" s="38">
        <v>45324</v>
      </c>
      <c r="D9" s="43" t="s">
        <v>71</v>
      </c>
      <c r="E9" s="39">
        <v>39</v>
      </c>
      <c r="F9" s="36"/>
      <c r="G9" s="36"/>
    </row>
    <row r="10" spans="1:7" ht="73.5" customHeight="1" x14ac:dyDescent="0.25">
      <c r="A10" s="36">
        <v>3</v>
      </c>
      <c r="B10" s="42" t="s">
        <v>73</v>
      </c>
      <c r="C10" s="38">
        <v>45331</v>
      </c>
      <c r="D10" s="39" t="s">
        <v>72</v>
      </c>
      <c r="E10" s="39">
        <v>10</v>
      </c>
      <c r="F10" s="36"/>
      <c r="G10" s="36"/>
    </row>
    <row r="11" spans="1:7" ht="15.75" x14ac:dyDescent="0.25">
      <c r="A11" s="36">
        <v>4</v>
      </c>
      <c r="B11" s="37"/>
      <c r="C11" s="38"/>
      <c r="D11" s="39"/>
      <c r="E11" s="39"/>
      <c r="F11" s="36"/>
      <c r="G11" s="36"/>
    </row>
    <row r="12" spans="1:7" ht="15.75" x14ac:dyDescent="0.25">
      <c r="A12" s="36">
        <v>5</v>
      </c>
      <c r="B12" s="37"/>
      <c r="C12" s="38"/>
      <c r="D12" s="39"/>
      <c r="E12" s="39"/>
      <c r="F12" s="36"/>
      <c r="G12" s="36"/>
    </row>
    <row r="13" spans="1:7" ht="15.75" x14ac:dyDescent="0.25">
      <c r="A13" s="36">
        <v>6</v>
      </c>
      <c r="B13" s="37"/>
      <c r="C13" s="38"/>
      <c r="D13" s="39"/>
      <c r="E13" s="39"/>
      <c r="F13" s="36"/>
      <c r="G13" s="36"/>
    </row>
    <row r="14" spans="1:7" ht="15.75" x14ac:dyDescent="0.25">
      <c r="A14" s="36">
        <v>7</v>
      </c>
      <c r="B14" s="37"/>
      <c r="C14" s="38"/>
      <c r="D14" s="39"/>
      <c r="E14" s="39"/>
      <c r="F14" s="36"/>
      <c r="G14" s="36"/>
    </row>
    <row r="15" spans="1:7" ht="15.75" x14ac:dyDescent="0.25">
      <c r="A15" s="36">
        <v>8</v>
      </c>
      <c r="B15" s="37"/>
      <c r="C15" s="38"/>
      <c r="D15" s="39"/>
      <c r="E15" s="39"/>
      <c r="F15" s="36"/>
      <c r="G15" s="36"/>
    </row>
    <row r="16" spans="1:7" ht="15.75" x14ac:dyDescent="0.25">
      <c r="A16" s="36">
        <v>9</v>
      </c>
      <c r="B16" s="37"/>
      <c r="C16" s="38"/>
      <c r="D16" s="39"/>
      <c r="E16" s="39"/>
      <c r="F16" s="36"/>
      <c r="G16" s="36"/>
    </row>
    <row r="17" spans="1:7" ht="15.75" x14ac:dyDescent="0.25">
      <c r="A17" s="36">
        <v>10</v>
      </c>
      <c r="B17" s="37"/>
      <c r="C17" s="38"/>
      <c r="D17" s="39"/>
      <c r="E17" s="39"/>
      <c r="F17" s="36"/>
      <c r="G17" s="36"/>
    </row>
    <row r="18" spans="1:7" ht="15.75" x14ac:dyDescent="0.25">
      <c r="A18" s="36">
        <v>11</v>
      </c>
      <c r="B18" s="37"/>
      <c r="C18" s="38"/>
      <c r="D18" s="39"/>
      <c r="E18" s="39"/>
      <c r="F18" s="36"/>
      <c r="G18" s="36"/>
    </row>
    <row r="19" spans="1:7" ht="15.75" x14ac:dyDescent="0.25">
      <c r="A19" s="36">
        <v>12</v>
      </c>
      <c r="B19" s="37"/>
      <c r="C19" s="38"/>
      <c r="D19" s="39"/>
      <c r="E19" s="39"/>
      <c r="F19" s="36"/>
      <c r="G19" s="36"/>
    </row>
    <row r="20" spans="1:7" ht="15.75" x14ac:dyDescent="0.25">
      <c r="A20" s="36">
        <v>13</v>
      </c>
      <c r="B20" s="37"/>
      <c r="C20" s="38"/>
      <c r="D20" s="39"/>
      <c r="E20" s="39"/>
      <c r="F20" s="36"/>
      <c r="G20" s="36"/>
    </row>
    <row r="21" spans="1:7" ht="15.75" x14ac:dyDescent="0.25">
      <c r="A21" s="36">
        <v>14</v>
      </c>
      <c r="B21" s="37"/>
      <c r="C21" s="38"/>
      <c r="D21" s="39"/>
      <c r="E21" s="39"/>
      <c r="F21" s="36"/>
      <c r="G21" s="36"/>
    </row>
    <row r="22" spans="1:7" ht="15.75" x14ac:dyDescent="0.25">
      <c r="A22" s="36">
        <v>15</v>
      </c>
      <c r="B22" s="37"/>
      <c r="C22" s="38"/>
      <c r="D22" s="39"/>
      <c r="E22" s="39"/>
      <c r="F22" s="36"/>
      <c r="G22" s="36"/>
    </row>
    <row r="23" spans="1:7" ht="15.75" x14ac:dyDescent="0.25">
      <c r="A23" s="36">
        <v>16</v>
      </c>
      <c r="B23" s="37"/>
      <c r="C23" s="38"/>
      <c r="D23" s="39"/>
      <c r="E23" s="39"/>
      <c r="F23" s="36"/>
      <c r="G23" s="36"/>
    </row>
    <row r="24" spans="1:7" ht="15.75" x14ac:dyDescent="0.25">
      <c r="A24" s="36">
        <v>17</v>
      </c>
      <c r="B24" s="37"/>
      <c r="C24" s="38"/>
      <c r="D24" s="39"/>
      <c r="E24" s="39"/>
      <c r="F24" s="36"/>
      <c r="G24" s="36"/>
    </row>
    <row r="25" spans="1:7" ht="15.75" x14ac:dyDescent="0.25">
      <c r="A25" s="36">
        <v>18</v>
      </c>
      <c r="B25" s="37"/>
      <c r="C25" s="38"/>
      <c r="D25" s="39"/>
      <c r="E25" s="39"/>
      <c r="F25" s="36"/>
      <c r="G25" s="36"/>
    </row>
    <row r="26" spans="1:7" ht="15.75" x14ac:dyDescent="0.25">
      <c r="A26" s="36">
        <v>19</v>
      </c>
      <c r="B26" s="37"/>
      <c r="C26" s="38"/>
      <c r="D26" s="39"/>
      <c r="E26" s="39"/>
      <c r="F26" s="36"/>
      <c r="G26" s="36"/>
    </row>
    <row r="27" spans="1:7" ht="15.75" x14ac:dyDescent="0.25">
      <c r="A27" s="36">
        <v>20</v>
      </c>
      <c r="B27" s="37"/>
      <c r="C27" s="38"/>
      <c r="D27" s="39"/>
      <c r="E27" s="39"/>
      <c r="F27" s="36"/>
      <c r="G27" s="36"/>
    </row>
    <row r="28" spans="1:7" ht="15.75" x14ac:dyDescent="0.25">
      <c r="A28" s="34"/>
      <c r="B28" s="40">
        <f>COUNTA(B8:B27)</f>
        <v>3</v>
      </c>
      <c r="C28" s="41"/>
      <c r="D28" s="36"/>
      <c r="E28" s="34">
        <f>SUM(E8:E27)</f>
        <v>83</v>
      </c>
      <c r="F28" s="34"/>
      <c r="G28" s="36"/>
    </row>
  </sheetData>
  <mergeCells count="6">
    <mergeCell ref="A1:F1"/>
    <mergeCell ref="C2:G2"/>
    <mergeCell ref="C3:G3"/>
    <mergeCell ref="D4:G4"/>
    <mergeCell ref="C6:E6"/>
    <mergeCell ref="F6:G6"/>
  </mergeCells>
  <hyperlinks>
    <hyperlink ref="C6" r:id="rId1"/>
  </hyperlinks>
  <pageMargins left="0.7" right="0.7" top="0.75" bottom="0.75" header="0.3" footer="0.3"/>
  <pageSetup paperSize="9" scale="6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G a i V j n X k S G k A A A A 9 g A A A B I A H A B D b 2 5 m a W c v U G F j a 2 F n Z S 5 4 b W w g o h g A K K A U A A A A A A A A A A A A A A A A A A A A A A A A A A A A h Y 8 9 D o I w A I W v Q r r T l q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g k c 0 h m K c Q U T Z C W S n 8 F M u 5 9 t j + Q L n 3 r v J H M + H i z o 2 i K F L 0 / s A d Q S w M E F A A C A A g A B G a i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R m o l Y o i k e 4 D g A A A B E A A A A T A B w A R m 9 y b X V s Y X M v U 2 V j d G l v b j E u b S C i G A A o o B Q A A A A A A A A A A A A A A A A A A A A A A A A A A A A r T k 0 u y c z P U w i G 0 I b W A F B L A Q I t A B Q A A g A I A A R m o l Y 5 1 5 E h p A A A A P Y A A A A S A A A A A A A A A A A A A A A A A A A A A A B D b 2 5 m a W c v U G F j a 2 F n Z S 5 4 b W x Q S w E C L Q A U A A I A C A A E Z q J W D 8 r p q 6 Q A A A D p A A A A E w A A A A A A A A A A A A A A A A D w A A A A W 0 N v b n R l b n R f V H l w Z X N d L n h t b F B L A Q I t A B Q A A g A I A A R m o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J Y 2 I X Y 3 N 1 T o Z G L x b r N b 1 G A A A A A A I A A A A A A A N m A A D A A A A A E A A A A G m e u H t h W D K 2 d 4 f s W D I n k m M A A A A A B I A A A K A A A A A Q A A A A z w + r i + n a p 5 8 I 5 H G t m + h K G V A A A A D g p 5 h b J B Z F h D 7 g T B 4 p K r A 6 p p j v + 5 8 r 6 O N C v 1 S S j E l 1 o Q 9 b s z t 5 b G e x i f M 2 g v K f h M o 1 Q W I j 8 R / 6 1 C S d Z k k K g x T K D W U Y I / 5 V / + 9 h x I r 6 x M C P V B Q A A A B r v A 9 q 8 u n 5 e I z C f R L / n u 8 U i 4 Q 5 J Q = = < / D a t a M a s h u p > 
</file>

<file path=customXml/itemProps1.xml><?xml version="1.0" encoding="utf-8"?>
<ds:datastoreItem xmlns:ds="http://schemas.openxmlformats.org/officeDocument/2006/customXml" ds:itemID="{CED9E10A-B7F6-408B-81EE-676454661E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</vt:lpstr>
      <vt:lpstr>Д-01(03)</vt:lpstr>
      <vt:lpstr>Д-04(05)</vt:lpstr>
      <vt:lpstr>Календарь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4</cp:revision>
  <cp:lastPrinted>2024-03-13T12:36:42Z</cp:lastPrinted>
  <dcterms:created xsi:type="dcterms:W3CDTF">2006-09-16T00:00:00Z</dcterms:created>
  <dcterms:modified xsi:type="dcterms:W3CDTF">2024-03-13T13:22:55Z</dcterms:modified>
</cp:coreProperties>
</file>