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лоды душой 2022\ЗАЯВКА\"/>
    </mc:Choice>
  </mc:AlternateContent>
  <bookViews>
    <workbookView xWindow="0" yWindow="0" windowWidth="28800" windowHeight="12300" tabRatio="500"/>
  </bookViews>
  <sheets>
    <sheet name="Приложени 2" sheetId="1" r:id="rId1"/>
  </sheet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4" i="1" l="1"/>
  <c r="E30" i="1"/>
  <c r="E13" i="1"/>
  <c r="E23" i="1"/>
  <c r="E24" i="1"/>
  <c r="E25" i="1"/>
  <c r="E26" i="1"/>
  <c r="E27" i="1"/>
  <c r="E34" i="1"/>
  <c r="E36" i="1"/>
  <c r="E47" i="1"/>
  <c r="E48" i="1"/>
  <c r="E49" i="1"/>
  <c r="E50" i="1"/>
  <c r="E51" i="1"/>
  <c r="E52" i="1"/>
  <c r="E29" i="1"/>
  <c r="B5" i="1"/>
  <c r="B4" i="1"/>
</calcChain>
</file>

<file path=xl/sharedStrings.xml><?xml version="1.0" encoding="utf-8"?>
<sst xmlns="http://schemas.openxmlformats.org/spreadsheetml/2006/main" count="103" uniqueCount="57">
  <si>
    <t>В каждом конкретном случае в бюджет включаются те статьи расходов, которые требуются по проекту, т.е. некоторые из статей, приведенные ниже, могут не войти в бюджет, а также могут быть добавлены новые.</t>
  </si>
  <si>
    <t xml:space="preserve">1. Аренда помещений </t>
  </si>
  <si>
    <t>Итого:</t>
  </si>
  <si>
    <t>Например, аренда зала для проведения мероприятия</t>
  </si>
  <si>
    <t>2. Транспортные расходы</t>
  </si>
  <si>
    <t>Например, оплата услуг транспортной компании для вывоза  детей на мероприятия.</t>
  </si>
  <si>
    <t>3. Оборудование</t>
  </si>
  <si>
    <r>
      <t>4.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Услуги сторонних организаций</t>
    </r>
  </si>
  <si>
    <r>
      <t>5.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Издательские, полиграфические расходы</t>
    </r>
  </si>
  <si>
    <r>
      <t>6.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Расходные материалы</t>
    </r>
  </si>
  <si>
    <t>Под расходными материалами понимаются материалы, используемые для проведения мероприятий, которые не ставятся на баланс организации. Например: шары, ткань, фурнитура, печенье для кофе-брейка, канцелярские товары, рамки, картриджи для принтера и т.п.</t>
  </si>
  <si>
    <t>Общая стоимость проекта:</t>
  </si>
  <si>
    <t>Вклад из других источников:</t>
  </si>
  <si>
    <t>Запрашиваемая сумма:</t>
  </si>
  <si>
    <t>Комментарий</t>
  </si>
  <si>
    <t>Наименовании статьи расходов</t>
  </si>
  <si>
    <t>Единица измерения</t>
  </si>
  <si>
    <r>
      <t xml:space="preserve">Стоимость, </t>
    </r>
    <r>
      <rPr>
        <i/>
        <sz val="11"/>
        <color rgb="FF000000"/>
        <rFont val="Times New Roman"/>
        <family val="1"/>
      </rPr>
      <t>(руб)</t>
    </r>
  </si>
  <si>
    <t>Количество</t>
  </si>
  <si>
    <r>
      <t xml:space="preserve">Сумма, </t>
    </r>
    <r>
      <rPr>
        <i/>
        <sz val="11"/>
        <color rgb="FF000000"/>
        <rFont val="Times New Roman"/>
        <family val="1"/>
      </rPr>
      <t>(руб)</t>
    </r>
  </si>
  <si>
    <t>Сторонние организации могут привлекаться для выполнения тех видов работ, которые не может выполнить вы. Например: проведение тематических семинаров и т.п.</t>
  </si>
  <si>
    <t>Например, печать дипломов, флаеров, афиш и т.п.</t>
  </si>
  <si>
    <t>СМЕТА ПРОЕКТА</t>
  </si>
  <si>
    <t>Итого по проекту</t>
  </si>
  <si>
    <t>шт</t>
  </si>
  <si>
    <t xml:space="preserve">Приобретение швейных машинок Janome 2121 </t>
  </si>
  <si>
    <t>метр</t>
  </si>
  <si>
    <t>Кофе-брейк</t>
  </si>
  <si>
    <t xml:space="preserve">  </t>
  </si>
  <si>
    <t>Приобретение ниток для вязания (нитки в ассортименте)</t>
  </si>
  <si>
    <t>Приобретение гончарного круга</t>
  </si>
  <si>
    <t>мес</t>
  </si>
  <si>
    <t xml:space="preserve">Стол и стулья </t>
  </si>
  <si>
    <t>компл</t>
  </si>
  <si>
    <t>Маникены</t>
  </si>
  <si>
    <t>Приобретение ниток (нитки в ассортименте) для шитья</t>
  </si>
  <si>
    <t xml:space="preserve">Приобретение ткани для пошива платьев и сарафанов для детей </t>
  </si>
  <si>
    <t>Приобретение ткани для пошива платьев и сарафанов для взрослых и для  изготовления кукол</t>
  </si>
  <si>
    <t xml:space="preserve"> Аренда и коммунальные услуги  помещения по адресу: г. Волжский ул. Карбышева 9, Помещение для организации занятий  Регионального социального центра здоровья и радости "Вера, Надежда, Любовь" (409,4 м2); Помещение для проведения заключительной выставки "Народные промыслы" по адресу: г. Волжский, ул. Машиностроителей, ДК "Юность" (100м2)</t>
  </si>
  <si>
    <t xml:space="preserve">Проведение обучающих программ по направлениям: 1. Обучение по изготовлению народной куклы; 2. Обучение по пошиву русских народных костюмов; 3. Обучение вязания спицами и крючком; 4. Обучение лепки из глины; 
5. Обучение «Основам волонтерской деятельности».
 </t>
  </si>
  <si>
    <t>Софинансирование</t>
  </si>
  <si>
    <t>Социальный налог: Отчисление с ФОТ %</t>
  </si>
  <si>
    <t xml:space="preserve"> Коментарий: Аренда и коммунальные услуги  помещения по адресу: г. Волжский ул. Карбышева 9, Помещение для организации занятий  Регионального социального центра здоровья и радости "Вера, Надежда, Любовь" (409,4 м2) 250 р за 1 м2 и коммунальные услуги составляет 102350 рублей за 6 месяцев; Помещение для проведения заключительной выставки "Народные промыслы" по адресу: г. Волжский, ул. Машиностроителей, ДК "Юность" (100м2) за один день составит 10000 рублей</t>
  </si>
  <si>
    <t>Комментарий: Швейные машинки в количестве 4 штук необходимы для пошива русских народных платьев и сарафаннов  https://www.eldorado.ru/cat/detail/shveynaya-mashina-janome-2121/</t>
  </si>
  <si>
    <t xml:space="preserve"> Комментарий: Гончарный круг для изготовления керамических изделий по направлению лепка из глины для "Клуба керамики" https://www.ceramistam.ru/catalog/goncharnye_krugi/</t>
  </si>
  <si>
    <t>Комментарий: Маникены для пошива и демонстрациии народных платьев и сарафанов https://www.ozon.ru/product/maneken-portnovskiy-na-hromirovannoy-stoyke-detskiy-31-28-26sm-dlina-55-tsvet-chernyy-</t>
  </si>
  <si>
    <t>Комментарий: Комплект столов и стульев (переносные) для проведения заключительной выставки экспонатов "Народные промыслы"  https://volzhskiy.leroymerlin.ru/search/?q=%D1%81%D1%82%D0%BE%D0%BB%D1%8B</t>
  </si>
  <si>
    <t>Комментарий: Нитки для вязания (в асортименте) для "Клуба мастерица" https://td-yarn.ru/</t>
  </si>
  <si>
    <t>Комментарий: Нитки для пошива русских народных костюмов, для проведения традиций и обрядов  (15 штук в асортименте) https://www.redcost.ru/catalog/shvejnye-nitki/</t>
  </si>
  <si>
    <t xml:space="preserve">Комментарий: Материал для пошива  народных платьев и детских  сарафанов   для проведения обрядов и хороводов с расходом 2 метра на одно изделие на сумму 15000  https://izolna.ru/catalog/tkani/len-khlopok/   </t>
  </si>
  <si>
    <t xml:space="preserve">Комментарий: Материал для пошива  народных платьев и  сарафанов  для проведения обрядов и хороводов  с расходом 3,54 метра на  одно изделие  (остатки обрезков пойдут на изготовления кукол) на сумму 26500  https://izolna.ru/catalog/tkani/len-khlopok/   </t>
  </si>
  <si>
    <t>Комментарий: Итоговое мероприятия Кофе-брейк на выставке "Народные промыслы" для участников проекта и гостей 100 человек (150р*100чел)</t>
  </si>
  <si>
    <t>Муфильная печь</t>
  </si>
  <si>
    <t xml:space="preserve">Оборудование </t>
  </si>
  <si>
    <t xml:space="preserve"> Коментарий: Муфильная печь для обжига изделий из глины по програме "Клуб керамики"   </t>
  </si>
  <si>
    <t>Запрашиваемая сумма</t>
  </si>
  <si>
    <t xml:space="preserve">Комментарий: 1. Обучение по изготовлению народной куклы и Обучение по пошиву русских народных костюмов (2 раза в неделю по 2 часа 8 занятий в месяц  стоимость одного часа 250 рублей 4000 рублей в месяц по каждому направлению)
2. Обучение вязания и Обучение лепки из глины  (1 раз в неделю по 2 часа 4 занятия стоимость 250 рублей один час 2000 рублей в месяц по каждому направлению)
3. Обучение «Основам волонтерской деятельности».  (1 раз в неделю по 2 часа 4 занятия в месяц стоимость 250 рублей в месяц 4000 рублей)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</si>
</sst>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#,##0\ &quot;₽&quot;"/>
  </numFmts>
  <fonts count="20" x14ac:knownFonts="1"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7"/>
      <color theme="1"/>
      <name val="Times New Roman"/>
      <family val="1"/>
    </font>
    <font>
      <i/>
      <sz val="11"/>
      <color rgb="FF000000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0" fillId="0" borderId="0" xfId="0" applyBorder="1"/>
    <xf numFmtId="0" fontId="3" fillId="0" borderId="0" xfId="0" applyFont="1" applyAlignment="1">
      <alignment horizontal="justify" vertical="center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/>
    </xf>
    <xf numFmtId="164" fontId="0" fillId="0" borderId="5" xfId="0" applyNumberFormat="1" applyBorder="1"/>
    <xf numFmtId="164" fontId="0" fillId="0" borderId="6" xfId="0" applyNumberFormat="1" applyBorder="1"/>
    <xf numFmtId="0" fontId="2" fillId="0" borderId="1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9" applyFont="1" applyBorder="1" applyAlignment="1">
      <alignment wrapText="1"/>
    </xf>
    <xf numFmtId="0" fontId="7" fillId="0" borderId="0" xfId="9"/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1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5" fontId="17" fillId="0" borderId="7" xfId="0" applyNumberFormat="1" applyFont="1" applyBorder="1"/>
    <xf numFmtId="0" fontId="3" fillId="0" borderId="1" xfId="0" applyFont="1" applyBorder="1" applyAlignment="1">
      <alignment vertical="top" wrapText="1"/>
    </xf>
    <xf numFmtId="0" fontId="14" fillId="0" borderId="1" xfId="0" applyFont="1" applyBorder="1" applyAlignment="1">
      <alignment wrapText="1"/>
    </xf>
    <xf numFmtId="0" fontId="13" fillId="0" borderId="1" xfId="9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center"/>
    </xf>
    <xf numFmtId="0" fontId="19" fillId="0" borderId="1" xfId="0" applyFont="1" applyBorder="1"/>
    <xf numFmtId="0" fontId="18" fillId="0" borderId="1" xfId="0" applyFont="1" applyBorder="1"/>
    <xf numFmtId="1" fontId="18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center"/>
    </xf>
    <xf numFmtId="0" fontId="10" fillId="0" borderId="0" xfId="0" applyFont="1" applyBorder="1"/>
    <xf numFmtId="1" fontId="18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top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0"/>
  <sheetViews>
    <sheetView tabSelected="1" topLeftCell="A28" zoomScaleNormal="100" workbookViewId="0">
      <selection activeCell="F34" sqref="F34"/>
    </sheetView>
  </sheetViews>
  <sheetFormatPr defaultColWidth="11" defaultRowHeight="15.75" x14ac:dyDescent="0.25"/>
  <cols>
    <col min="1" max="1" width="34.375" customWidth="1"/>
    <col min="2" max="2" width="15.625" customWidth="1"/>
    <col min="3" max="3" width="21.125" customWidth="1"/>
    <col min="4" max="4" width="16.625" customWidth="1"/>
    <col min="5" max="5" width="16" customWidth="1"/>
    <col min="6" max="6" width="22.5" customWidth="1"/>
  </cols>
  <sheetData>
    <row r="2" spans="1:6" x14ac:dyDescent="0.25">
      <c r="A2" s="46" t="s">
        <v>22</v>
      </c>
      <c r="B2" s="46"/>
      <c r="C2" s="46"/>
      <c r="D2" s="46"/>
    </row>
    <row r="3" spans="1:6" ht="16.5" thickBot="1" x14ac:dyDescent="0.3">
      <c r="A3" s="3"/>
    </row>
    <row r="4" spans="1:6" x14ac:dyDescent="0.25">
      <c r="A4" s="10" t="s">
        <v>11</v>
      </c>
      <c r="B4" s="13">
        <f>B5+B6</f>
        <v>481614</v>
      </c>
    </row>
    <row r="5" spans="1:6" x14ac:dyDescent="0.25">
      <c r="A5" s="11" t="s">
        <v>12</v>
      </c>
      <c r="B5" s="14">
        <f>E13+E36+E29</f>
        <v>281614</v>
      </c>
    </row>
    <row r="6" spans="1:6" ht="16.5" thickBot="1" x14ac:dyDescent="0.3">
      <c r="A6" s="12" t="s">
        <v>13</v>
      </c>
      <c r="B6" s="30">
        <v>200000</v>
      </c>
    </row>
    <row r="7" spans="1:6" x14ac:dyDescent="0.25">
      <c r="A7" s="8"/>
    </row>
    <row r="8" spans="1:6" ht="33.75" customHeight="1" x14ac:dyDescent="0.25">
      <c r="A8" s="48" t="s">
        <v>0</v>
      </c>
      <c r="B8" s="48"/>
      <c r="C8" s="48"/>
      <c r="D8" s="48"/>
    </row>
    <row r="9" spans="1:6" x14ac:dyDescent="0.25">
      <c r="A9" s="50" t="s">
        <v>1</v>
      </c>
      <c r="B9" s="50"/>
      <c r="C9" s="50"/>
      <c r="D9" s="50"/>
      <c r="E9" s="50"/>
      <c r="F9" s="50"/>
    </row>
    <row r="10" spans="1:6" x14ac:dyDescent="0.25">
      <c r="A10" s="48" t="s">
        <v>3</v>
      </c>
      <c r="B10" s="48"/>
      <c r="C10" s="48"/>
      <c r="D10" s="48"/>
    </row>
    <row r="11" spans="1:6" ht="28.5" x14ac:dyDescent="0.25">
      <c r="A11" s="2" t="s">
        <v>15</v>
      </c>
      <c r="B11" s="4" t="s">
        <v>16</v>
      </c>
      <c r="C11" s="4" t="s">
        <v>17</v>
      </c>
      <c r="D11" s="4" t="s">
        <v>18</v>
      </c>
      <c r="E11" s="15" t="s">
        <v>19</v>
      </c>
      <c r="F11" s="15" t="s">
        <v>14</v>
      </c>
    </row>
    <row r="12" spans="1:6" ht="261" customHeight="1" x14ac:dyDescent="0.25">
      <c r="A12" s="31" t="s">
        <v>38</v>
      </c>
      <c r="B12" s="28" t="s">
        <v>31</v>
      </c>
      <c r="C12" s="29">
        <v>18725</v>
      </c>
      <c r="D12" s="29">
        <v>6</v>
      </c>
      <c r="E12" s="18">
        <v>112350</v>
      </c>
      <c r="F12" s="34" t="s">
        <v>42</v>
      </c>
    </row>
    <row r="13" spans="1:6" x14ac:dyDescent="0.25">
      <c r="A13" s="2" t="s">
        <v>2</v>
      </c>
      <c r="B13" s="5"/>
      <c r="C13" s="5"/>
      <c r="D13" s="5"/>
      <c r="E13" s="35">
        <f>E12</f>
        <v>112350</v>
      </c>
      <c r="F13" s="36" t="s">
        <v>40</v>
      </c>
    </row>
    <row r="15" spans="1:6" x14ac:dyDescent="0.25">
      <c r="A15" s="50" t="s">
        <v>4</v>
      </c>
      <c r="B15" s="50"/>
      <c r="C15" s="50"/>
      <c r="D15" s="50"/>
      <c r="E15" s="50"/>
      <c r="F15" s="50"/>
    </row>
    <row r="16" spans="1:6" x14ac:dyDescent="0.25">
      <c r="A16" s="49" t="s">
        <v>5</v>
      </c>
      <c r="B16" s="49"/>
      <c r="C16" s="49"/>
      <c r="D16" s="49"/>
    </row>
    <row r="17" spans="1:7" ht="28.5" x14ac:dyDescent="0.25">
      <c r="A17" s="2" t="s">
        <v>15</v>
      </c>
      <c r="B17" s="4" t="s">
        <v>16</v>
      </c>
      <c r="C17" s="4" t="s">
        <v>17</v>
      </c>
      <c r="D17" s="4" t="s">
        <v>18</v>
      </c>
      <c r="E17" s="15" t="s">
        <v>19</v>
      </c>
      <c r="F17" s="15" t="s">
        <v>14</v>
      </c>
    </row>
    <row r="18" spans="1:7" x14ac:dyDescent="0.25">
      <c r="A18" s="1"/>
      <c r="B18" s="5"/>
      <c r="C18" s="5"/>
      <c r="D18" s="5"/>
      <c r="E18" s="9"/>
      <c r="F18" s="9"/>
    </row>
    <row r="19" spans="1:7" x14ac:dyDescent="0.25">
      <c r="A19" s="2" t="s">
        <v>2</v>
      </c>
      <c r="B19" s="5"/>
      <c r="C19" s="5"/>
      <c r="D19" s="5"/>
      <c r="E19" s="9">
        <v>0</v>
      </c>
      <c r="F19" s="9"/>
    </row>
    <row r="21" spans="1:7" x14ac:dyDescent="0.25">
      <c r="A21" s="50" t="s">
        <v>6</v>
      </c>
      <c r="B21" s="50"/>
      <c r="C21" s="50"/>
      <c r="D21" s="50"/>
      <c r="E21" s="50"/>
      <c r="F21" s="50"/>
    </row>
    <row r="22" spans="1:7" ht="28.5" x14ac:dyDescent="0.25">
      <c r="A22" s="2" t="s">
        <v>15</v>
      </c>
      <c r="B22" s="4" t="s">
        <v>16</v>
      </c>
      <c r="C22" s="4" t="s">
        <v>17</v>
      </c>
      <c r="D22" s="4" t="s">
        <v>18</v>
      </c>
      <c r="E22" s="15" t="s">
        <v>19</v>
      </c>
      <c r="F22" s="15" t="s">
        <v>14</v>
      </c>
    </row>
    <row r="23" spans="1:7" ht="102" x14ac:dyDescent="0.25">
      <c r="A23" s="1" t="s">
        <v>25</v>
      </c>
      <c r="B23" s="28" t="s">
        <v>24</v>
      </c>
      <c r="C23" s="28">
        <v>13190</v>
      </c>
      <c r="D23" s="28">
        <v>4</v>
      </c>
      <c r="E23" s="18">
        <f>C23*D23</f>
        <v>52760</v>
      </c>
      <c r="F23" s="26" t="s">
        <v>43</v>
      </c>
    </row>
    <row r="24" spans="1:7" ht="89.25" x14ac:dyDescent="0.25">
      <c r="A24" s="1" t="s">
        <v>30</v>
      </c>
      <c r="B24" s="28" t="s">
        <v>24</v>
      </c>
      <c r="C24" s="28">
        <v>40900</v>
      </c>
      <c r="D24" s="28">
        <v>1</v>
      </c>
      <c r="E24" s="18">
        <f>C24*D24</f>
        <v>40900</v>
      </c>
      <c r="F24" s="26" t="s">
        <v>44</v>
      </c>
      <c r="G24" s="24"/>
    </row>
    <row r="25" spans="1:7" ht="114.75" x14ac:dyDescent="0.25">
      <c r="A25" s="1" t="s">
        <v>34</v>
      </c>
      <c r="B25" s="28" t="s">
        <v>24</v>
      </c>
      <c r="C25" s="28">
        <v>3250</v>
      </c>
      <c r="D25" s="28">
        <v>4</v>
      </c>
      <c r="E25" s="18">
        <f>C25*D25</f>
        <v>13000</v>
      </c>
      <c r="F25" s="26" t="s">
        <v>45</v>
      </c>
      <c r="G25" s="24"/>
    </row>
    <row r="26" spans="1:7" ht="114.75" x14ac:dyDescent="0.25">
      <c r="A26" s="1" t="s">
        <v>32</v>
      </c>
      <c r="B26" s="28" t="s">
        <v>33</v>
      </c>
      <c r="C26" s="28">
        <v>6356</v>
      </c>
      <c r="D26" s="28">
        <v>3</v>
      </c>
      <c r="E26" s="18">
        <f>C26*D26</f>
        <v>19068</v>
      </c>
      <c r="F26" s="26" t="s">
        <v>46</v>
      </c>
      <c r="G26" s="24"/>
    </row>
    <row r="27" spans="1:7" x14ac:dyDescent="0.25">
      <c r="A27" s="2" t="s">
        <v>2</v>
      </c>
      <c r="B27" s="5"/>
      <c r="C27" s="5"/>
      <c r="D27" s="5"/>
      <c r="E27" s="35">
        <f>E23+E24+E25+E26</f>
        <v>125728</v>
      </c>
      <c r="F27" s="36" t="s">
        <v>55</v>
      </c>
    </row>
    <row r="28" spans="1:7" x14ac:dyDescent="0.25">
      <c r="A28" s="39" t="s">
        <v>53</v>
      </c>
      <c r="B28" s="40"/>
      <c r="C28" s="40"/>
      <c r="D28" s="40"/>
      <c r="E28" s="41"/>
      <c r="F28" s="42"/>
    </row>
    <row r="29" spans="1:7" ht="51" x14ac:dyDescent="0.25">
      <c r="A29" s="1" t="s">
        <v>52</v>
      </c>
      <c r="B29" s="28" t="s">
        <v>24</v>
      </c>
      <c r="C29" s="28">
        <v>62500</v>
      </c>
      <c r="D29" s="28">
        <v>1</v>
      </c>
      <c r="E29" s="18">
        <f>C29*D29</f>
        <v>62500</v>
      </c>
      <c r="F29" s="26" t="s">
        <v>54</v>
      </c>
      <c r="G29" s="24"/>
    </row>
    <row r="30" spans="1:7" x14ac:dyDescent="0.25">
      <c r="A30" s="9"/>
      <c r="B30" s="9"/>
      <c r="C30" s="9"/>
      <c r="D30" s="9"/>
      <c r="E30" s="35">
        <f>E29</f>
        <v>62500</v>
      </c>
      <c r="F30" s="37" t="s">
        <v>40</v>
      </c>
    </row>
    <row r="31" spans="1:7" x14ac:dyDescent="0.25">
      <c r="A31" s="50" t="s">
        <v>7</v>
      </c>
      <c r="B31" s="50"/>
      <c r="C31" s="50"/>
      <c r="D31" s="50"/>
      <c r="E31" s="50"/>
      <c r="F31" s="50"/>
    </row>
    <row r="32" spans="1:7" ht="27.95" customHeight="1" x14ac:dyDescent="0.25">
      <c r="A32" s="47" t="s">
        <v>20</v>
      </c>
      <c r="B32" s="47"/>
      <c r="C32" s="47"/>
      <c r="D32" s="47"/>
    </row>
    <row r="33" spans="1:7" ht="28.5" x14ac:dyDescent="0.25">
      <c r="A33" s="2" t="s">
        <v>15</v>
      </c>
      <c r="B33" s="4" t="s">
        <v>16</v>
      </c>
      <c r="C33" s="4" t="s">
        <v>17</v>
      </c>
      <c r="D33" s="4" t="s">
        <v>18</v>
      </c>
      <c r="E33" s="15" t="s">
        <v>19</v>
      </c>
      <c r="F33" s="15" t="s">
        <v>14</v>
      </c>
    </row>
    <row r="34" spans="1:7" ht="268.5" x14ac:dyDescent="0.25">
      <c r="A34" s="31" t="s">
        <v>39</v>
      </c>
      <c r="B34" s="28" t="s">
        <v>31</v>
      </c>
      <c r="C34" s="28">
        <v>14000</v>
      </c>
      <c r="D34" s="28">
        <v>6</v>
      </c>
      <c r="E34" s="18">
        <f>C34*D34</f>
        <v>84000</v>
      </c>
      <c r="F34" s="32" t="s">
        <v>56</v>
      </c>
    </row>
    <row r="35" spans="1:7" x14ac:dyDescent="0.25">
      <c r="A35" s="51" t="s">
        <v>41</v>
      </c>
      <c r="B35" s="52"/>
      <c r="C35" s="52"/>
      <c r="D35" s="53"/>
      <c r="E35" s="18">
        <v>22764</v>
      </c>
      <c r="F35" s="32"/>
    </row>
    <row r="36" spans="1:7" x14ac:dyDescent="0.25">
      <c r="A36" s="2" t="s">
        <v>2</v>
      </c>
      <c r="B36" s="5"/>
      <c r="C36" s="5"/>
      <c r="D36" s="5"/>
      <c r="E36" s="35">
        <f>E34+E35</f>
        <v>106764</v>
      </c>
      <c r="F36" s="37" t="s">
        <v>40</v>
      </c>
    </row>
    <row r="38" spans="1:7" x14ac:dyDescent="0.25">
      <c r="A38" s="17" t="s">
        <v>8</v>
      </c>
      <c r="B38" s="17"/>
      <c r="C38" s="16"/>
      <c r="D38" s="16"/>
      <c r="E38" s="16"/>
      <c r="F38" s="16"/>
    </row>
    <row r="39" spans="1:7" x14ac:dyDescent="0.25">
      <c r="A39" s="6" t="s">
        <v>21</v>
      </c>
    </row>
    <row r="40" spans="1:7" ht="28.5" x14ac:dyDescent="0.25">
      <c r="A40" s="2" t="s">
        <v>15</v>
      </c>
      <c r="B40" s="4" t="s">
        <v>16</v>
      </c>
      <c r="C40" s="4" t="s">
        <v>17</v>
      </c>
      <c r="D40" s="4" t="s">
        <v>18</v>
      </c>
      <c r="E40" s="15" t="s">
        <v>19</v>
      </c>
      <c r="F40" s="15" t="s">
        <v>14</v>
      </c>
    </row>
    <row r="41" spans="1:7" x14ac:dyDescent="0.25">
      <c r="A41" s="1"/>
      <c r="B41" s="5"/>
      <c r="C41" s="5"/>
      <c r="D41" s="5"/>
      <c r="E41" s="9"/>
      <c r="F41" s="9"/>
    </row>
    <row r="42" spans="1:7" x14ac:dyDescent="0.25">
      <c r="A42" s="2" t="s">
        <v>2</v>
      </c>
      <c r="B42" s="5"/>
      <c r="C42" s="5"/>
      <c r="D42" s="5"/>
      <c r="E42" s="9">
        <v>0</v>
      </c>
      <c r="F42" s="9"/>
    </row>
    <row r="43" spans="1:7" x14ac:dyDescent="0.25">
      <c r="A43" s="7"/>
      <c r="B43" s="7"/>
      <c r="C43" s="7"/>
      <c r="D43" s="7"/>
    </row>
    <row r="44" spans="1:7" x14ac:dyDescent="0.25">
      <c r="A44" s="50" t="s">
        <v>9</v>
      </c>
      <c r="B44" s="50"/>
      <c r="C44" s="50"/>
      <c r="D44" s="50"/>
      <c r="E44" s="50"/>
      <c r="F44" s="50"/>
    </row>
    <row r="45" spans="1:7" ht="45.95" customHeight="1" x14ac:dyDescent="0.25">
      <c r="A45" s="45" t="s">
        <v>10</v>
      </c>
      <c r="B45" s="45"/>
      <c r="C45" s="45"/>
      <c r="D45" s="45"/>
    </row>
    <row r="46" spans="1:7" ht="28.5" x14ac:dyDescent="0.25">
      <c r="A46" s="2" t="s">
        <v>15</v>
      </c>
      <c r="B46" s="4" t="s">
        <v>16</v>
      </c>
      <c r="C46" s="4" t="s">
        <v>17</v>
      </c>
      <c r="D46" s="4" t="s">
        <v>18</v>
      </c>
      <c r="E46" s="15" t="s">
        <v>19</v>
      </c>
      <c r="F46" s="15" t="s">
        <v>14</v>
      </c>
    </row>
    <row r="47" spans="1:7" ht="76.5" x14ac:dyDescent="0.25">
      <c r="A47" s="19" t="s">
        <v>27</v>
      </c>
      <c r="B47" s="20" t="s">
        <v>24</v>
      </c>
      <c r="C47" s="20">
        <v>15000</v>
      </c>
      <c r="D47" s="20">
        <v>1</v>
      </c>
      <c r="E47" s="21">
        <f>C47*D47</f>
        <v>15000</v>
      </c>
      <c r="F47" s="22" t="s">
        <v>51</v>
      </c>
    </row>
    <row r="48" spans="1:7" ht="127.5" x14ac:dyDescent="0.25">
      <c r="A48" s="1" t="s">
        <v>37</v>
      </c>
      <c r="B48" s="28" t="s">
        <v>26</v>
      </c>
      <c r="C48" s="28">
        <v>500</v>
      </c>
      <c r="D48" s="28">
        <v>53</v>
      </c>
      <c r="E48" s="18">
        <f>C48*D48</f>
        <v>26500</v>
      </c>
      <c r="F48" s="33" t="s">
        <v>50</v>
      </c>
      <c r="G48" t="s">
        <v>28</v>
      </c>
    </row>
    <row r="49" spans="1:7" ht="115.5" x14ac:dyDescent="0.25">
      <c r="A49" s="1" t="s">
        <v>36</v>
      </c>
      <c r="B49" s="28" t="s">
        <v>26</v>
      </c>
      <c r="C49" s="28">
        <v>500</v>
      </c>
      <c r="D49" s="28">
        <v>30</v>
      </c>
      <c r="E49" s="18">
        <f>C49*D49</f>
        <v>15000</v>
      </c>
      <c r="F49" s="23" t="s">
        <v>49</v>
      </c>
    </row>
    <row r="50" spans="1:7" ht="89.25" x14ac:dyDescent="0.25">
      <c r="A50" s="1" t="s">
        <v>35</v>
      </c>
      <c r="B50" s="28" t="s">
        <v>24</v>
      </c>
      <c r="C50" s="28">
        <v>203.46</v>
      </c>
      <c r="D50" s="28">
        <v>15</v>
      </c>
      <c r="E50" s="27">
        <f>C50*D50</f>
        <v>3051.9</v>
      </c>
      <c r="F50" s="25" t="s">
        <v>48</v>
      </c>
      <c r="G50" s="24"/>
    </row>
    <row r="51" spans="1:7" ht="51" x14ac:dyDescent="0.25">
      <c r="A51" s="1" t="s">
        <v>29</v>
      </c>
      <c r="B51" s="28" t="s">
        <v>24</v>
      </c>
      <c r="C51" s="28">
        <v>320</v>
      </c>
      <c r="D51" s="28">
        <v>46</v>
      </c>
      <c r="E51" s="18">
        <f>C51*D51</f>
        <v>14720</v>
      </c>
      <c r="F51" s="25" t="s">
        <v>47</v>
      </c>
      <c r="G51" s="24"/>
    </row>
    <row r="52" spans="1:7" x14ac:dyDescent="0.25">
      <c r="A52" s="2" t="s">
        <v>2</v>
      </c>
      <c r="B52" s="5"/>
      <c r="C52" s="5"/>
      <c r="D52" s="5"/>
      <c r="E52" s="38">
        <f>E47+E48+E49+E50+E51</f>
        <v>74271.899999999994</v>
      </c>
      <c r="F52" s="37" t="s">
        <v>55</v>
      </c>
    </row>
    <row r="54" spans="1:7" x14ac:dyDescent="0.25">
      <c r="A54" s="44" t="s">
        <v>23</v>
      </c>
      <c r="B54" s="44"/>
      <c r="C54" s="44"/>
      <c r="D54" s="44"/>
      <c r="E54" s="43">
        <f>E13+E19+E27+E30+E36+E52</f>
        <v>481613.9</v>
      </c>
    </row>
    <row r="60" spans="1:7" x14ac:dyDescent="0.25">
      <c r="A60" s="24"/>
    </row>
  </sheetData>
  <mergeCells count="13">
    <mergeCell ref="A54:D54"/>
    <mergeCell ref="A45:D45"/>
    <mergeCell ref="A2:D2"/>
    <mergeCell ref="A32:D32"/>
    <mergeCell ref="A8:D8"/>
    <mergeCell ref="A10:D10"/>
    <mergeCell ref="A16:D16"/>
    <mergeCell ref="A9:F9"/>
    <mergeCell ref="A15:F15"/>
    <mergeCell ref="A21:F21"/>
    <mergeCell ref="A31:F31"/>
    <mergeCell ref="A44:F44"/>
    <mergeCell ref="A35:D3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Вера</cp:lastModifiedBy>
  <cp:lastPrinted>2021-09-04T12:52:59Z</cp:lastPrinted>
  <dcterms:created xsi:type="dcterms:W3CDTF">2020-10-02T05:20:30Z</dcterms:created>
  <dcterms:modified xsi:type="dcterms:W3CDTF">2021-09-06T10:24:26Z</dcterms:modified>
</cp:coreProperties>
</file>