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956" yWindow="1320" windowWidth="18792" windowHeight="14880"/>
  </bookViews>
  <sheets>
    <sheet name="Для 1 блока инфраструктура" sheetId="1" r:id="rId1"/>
    <sheet name="Лист3" sheetId="3" r:id="rId2"/>
  </sheets>
  <definedNames>
    <definedName name="_xlnm.Print_Titles" localSheetId="0">'Для 1 блока инфраструктура'!#REF!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G31" i="1"/>
  <c r="G30" i="1"/>
  <c r="F21" i="1"/>
  <c r="E21" i="1"/>
  <c r="F13" i="1"/>
  <c r="G10" i="1"/>
  <c r="F7" i="1"/>
  <c r="G34" i="1" l="1"/>
  <c r="E34" i="1"/>
  <c r="F34" i="1"/>
  <c r="G21" i="1"/>
  <c r="F14" i="1"/>
  <c r="G13" i="1" l="1"/>
  <c r="G7" i="1"/>
  <c r="F35" i="1"/>
  <c r="E13" i="1"/>
  <c r="E7" i="1"/>
  <c r="G14" i="1" l="1"/>
  <c r="G35" i="1" s="1"/>
  <c r="E14" i="1"/>
  <c r="E35" i="1" s="1"/>
</calcChain>
</file>

<file path=xl/sharedStrings.xml><?xml version="1.0" encoding="utf-8"?>
<sst xmlns="http://schemas.openxmlformats.org/spreadsheetml/2006/main" count="59" uniqueCount="39">
  <si>
    <t>Наименование</t>
  </si>
  <si>
    <t>Ноутбук</t>
  </si>
  <si>
    <t>Съемка и монтаж видеоролика о ходе реализации проекта</t>
  </si>
  <si>
    <t>Изготовление блокнотов с логотипом</t>
  </si>
  <si>
    <t>Изготовление силиконовых браслетов с логотипом</t>
  </si>
  <si>
    <t>Изготовление баннеров – пауков с логотипом</t>
  </si>
  <si>
    <t>ИТОГО ПО ОБОРУДОВАНИЮ:</t>
  </si>
  <si>
    <t>Отчисления с ФОТ 27,1%</t>
  </si>
  <si>
    <r>
      <t xml:space="preserve">Оплата труда рублей/месяц </t>
    </r>
    <r>
      <rPr>
        <i/>
        <sz val="12"/>
        <rFont val="Times New Roman"/>
        <family val="1"/>
        <charset val="204"/>
      </rPr>
      <t xml:space="preserve">(указать значение
до двух знаков после запятой) </t>
    </r>
  </si>
  <si>
    <t>Длительность/количество месяцев</t>
  </si>
  <si>
    <r>
      <t xml:space="preserve">Запрашиваемые средства, рублей </t>
    </r>
    <r>
      <rPr>
        <i/>
        <sz val="12"/>
        <rFont val="Times New Roman"/>
        <family val="1"/>
        <charset val="204"/>
      </rPr>
      <t>(указать значение
до двух знаков после запятой)</t>
    </r>
  </si>
  <si>
    <r>
      <rPr>
        <sz val="12"/>
        <rFont val="Times New Roman"/>
        <family val="1"/>
        <charset val="204"/>
      </rPr>
      <t>Собственные средства организации и/или привлеченные средства, рублей</t>
    </r>
    <r>
      <rPr>
        <b/>
        <sz val="12"/>
        <rFont val="Times New Roman"/>
        <family val="1"/>
        <charset val="204"/>
      </rPr>
      <t xml:space="preserve"> </t>
    </r>
    <r>
      <rPr>
        <i/>
        <sz val="12"/>
        <rFont val="Times New Roman"/>
        <family val="1"/>
        <charset val="204"/>
      </rPr>
      <t>(указать значение
до двух знаков после запятой)</t>
    </r>
  </si>
  <si>
    <r>
      <rPr>
        <sz val="12"/>
        <rFont val="Times New Roman"/>
        <family val="1"/>
        <charset val="204"/>
      </rPr>
      <t xml:space="preserve">Общий объем средств, рублей </t>
    </r>
    <r>
      <rPr>
        <i/>
        <sz val="12"/>
        <rFont val="Times New Roman"/>
        <family val="1"/>
        <charset val="204"/>
      </rPr>
      <t>(указать значение до двух знаков после запятой)</t>
    </r>
  </si>
  <si>
    <t>Итого по оплате труда штатных сотрудников:</t>
  </si>
  <si>
    <t>1.2. Оплата труда привлеченных специалистов</t>
  </si>
  <si>
    <t>1.1. Оплата труда штатных сотрудников</t>
  </si>
  <si>
    <t>Итого по привлеченным специалистам:</t>
  </si>
  <si>
    <t>ИТОГО НА ОПЛАТУ ТРУДА:</t>
  </si>
  <si>
    <t xml:space="preserve">1. Оплата труда </t>
  </si>
  <si>
    <t>2. Оборудование</t>
  </si>
  <si>
    <t>Должность</t>
  </si>
  <si>
    <t>Длительность/количество месяцев, услуг, дней, часов</t>
  </si>
  <si>
    <t>Услуга / должность</t>
  </si>
  <si>
    <r>
      <t>Цена за единицу, рублей</t>
    </r>
    <r>
      <rPr>
        <i/>
        <sz val="12"/>
        <rFont val="Times New Roman"/>
        <family val="1"/>
        <charset val="204"/>
      </rPr>
      <t xml:space="preserve"> (указать значение до двух знаков после запятой)</t>
    </r>
  </si>
  <si>
    <t>Количество, ед.</t>
  </si>
  <si>
    <t xml:space="preserve">ИТОГО ПО МЕРОПРИЯТИЯМ: </t>
  </si>
  <si>
    <t>3. Проведение мероприятий</t>
  </si>
  <si>
    <t>4. Прочие расходы</t>
  </si>
  <si>
    <t xml:space="preserve">ИТОГО ПО ПРОЧИМ РАСХОДАМ: </t>
  </si>
  <si>
    <t>ВСЕГО ПО СМЕТЕ</t>
  </si>
  <si>
    <t>Флибчарт</t>
  </si>
  <si>
    <t>Организация кофе-брейка для участников</t>
  </si>
  <si>
    <t>Изготовление сертификатов для участников</t>
  </si>
  <si>
    <t>Оплата услуг спикеров проекта за 1,5 часа</t>
  </si>
  <si>
    <t>Телевизор плоский</t>
  </si>
  <si>
    <t>Оплата организации проезда и проживания экспертов (спикеров)</t>
  </si>
  <si>
    <t>Конференц-стулья с пюпитром</t>
  </si>
  <si>
    <r>
      <t>Название проекта: Создание, организация и работа многофункциональной комфортной «Молодежной точки Заря», объединяющая все виды волонтерского направления, на базе ДМО МАУ МРБ СО «СДЦ-ВИКТОРИЯ» .
Название организации :</t>
    </r>
    <r>
      <rPr>
        <b/>
        <u/>
        <sz val="12"/>
        <rFont val="Times New Roman"/>
        <family val="1"/>
        <charset val="204"/>
      </rPr>
      <t>Муниципальное автономное учреждение муниципального района Борский Самарской области "Спортивно-досуговый центр - Виктория"</t>
    </r>
  </si>
  <si>
    <t>Оплата услуг администратора Молодежной точки Заря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</si>
</sst>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[$-419]General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scheme val="minor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5" fontId="6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3">
    <cellStyle name="Excel Built-in Normal" xfId="2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tabSelected="1" zoomScale="84" zoomScaleNormal="84" zoomScaleSheetLayoutView="100" zoomScalePageLayoutView="80" workbookViewId="0">
      <selection activeCell="C5" sqref="C5"/>
    </sheetView>
  </sheetViews>
  <sheetFormatPr defaultColWidth="9.109375" defaultRowHeight="15.6" x14ac:dyDescent="0.3"/>
  <cols>
    <col min="1" max="1" width="9.109375" style="2"/>
    <col min="2" max="2" width="43.109375" style="2" customWidth="1"/>
    <col min="3" max="3" width="14.44140625" style="2" customWidth="1"/>
    <col min="4" max="4" width="14.44140625" style="3" customWidth="1"/>
    <col min="5" max="5" width="20.109375" style="3" customWidth="1"/>
    <col min="6" max="6" width="21.6640625" style="3" customWidth="1"/>
    <col min="7" max="7" width="19" style="3" customWidth="1"/>
    <col min="8" max="8" width="116.44140625" style="2" customWidth="1"/>
    <col min="9" max="9" width="24.5546875" style="2" customWidth="1"/>
    <col min="10" max="10" width="22.44140625" style="2" customWidth="1"/>
    <col min="11" max="11" width="23.44140625" style="2" customWidth="1"/>
    <col min="12" max="12" width="16.109375" style="2" customWidth="1"/>
    <col min="13" max="16384" width="9.109375" style="2"/>
  </cols>
  <sheetData>
    <row r="1" spans="2:8" ht="130.19999999999999" customHeight="1" x14ac:dyDescent="0.3">
      <c r="B1" s="30" t="s">
        <v>37</v>
      </c>
      <c r="C1" s="30"/>
      <c r="D1" s="30"/>
      <c r="E1" s="30"/>
      <c r="F1" s="30"/>
      <c r="G1" s="31"/>
      <c r="H1" s="11"/>
    </row>
    <row r="2" spans="2:8" ht="23.25" customHeight="1" x14ac:dyDescent="0.3">
      <c r="B2" s="39" t="s">
        <v>18</v>
      </c>
      <c r="C2" s="39"/>
      <c r="D2" s="39"/>
      <c r="E2" s="39"/>
      <c r="F2" s="39"/>
      <c r="G2" s="39"/>
      <c r="H2" s="11"/>
    </row>
    <row r="3" spans="2:8" ht="29.25" customHeight="1" x14ac:dyDescent="0.3">
      <c r="B3" s="32" t="s">
        <v>15</v>
      </c>
      <c r="C3" s="32"/>
      <c r="D3" s="32"/>
      <c r="E3" s="32"/>
      <c r="F3" s="32"/>
      <c r="G3" s="32"/>
      <c r="H3" s="27"/>
    </row>
    <row r="4" spans="2:8" ht="128.25" customHeight="1" x14ac:dyDescent="0.3">
      <c r="B4" s="13" t="s">
        <v>20</v>
      </c>
      <c r="C4" s="4" t="s">
        <v>8</v>
      </c>
      <c r="D4" s="4" t="s">
        <v>9</v>
      </c>
      <c r="E4" s="4" t="s">
        <v>10</v>
      </c>
      <c r="F4" s="13" t="s">
        <v>11</v>
      </c>
      <c r="G4" s="4" t="s">
        <v>12</v>
      </c>
      <c r="H4" s="28"/>
    </row>
    <row r="5" spans="2:8" ht="31.2" x14ac:dyDescent="0.3">
      <c r="B5" s="22" t="s">
        <v>38</v>
      </c>
      <c r="C5" s="16">
        <v>7639.5</v>
      </c>
      <c r="D5" s="17">
        <v>12</v>
      </c>
      <c r="E5" s="16">
        <v>64171.8</v>
      </c>
      <c r="F5" s="16">
        <v>27502.2</v>
      </c>
      <c r="G5" s="18">
        <v>91674</v>
      </c>
      <c r="H5" s="28"/>
    </row>
    <row r="6" spans="2:8" ht="42" customHeight="1" x14ac:dyDescent="0.3">
      <c r="B6" s="33" t="s">
        <v>7</v>
      </c>
      <c r="C6" s="34"/>
      <c r="D6" s="35"/>
      <c r="E6" s="5">
        <v>17390.55</v>
      </c>
      <c r="F6" s="5">
        <v>7453.09</v>
      </c>
      <c r="G6" s="7">
        <v>24843.64</v>
      </c>
      <c r="H6" s="28"/>
    </row>
    <row r="7" spans="2:8" ht="46.5" customHeight="1" x14ac:dyDescent="0.3">
      <c r="B7" s="26" t="s">
        <v>13</v>
      </c>
      <c r="C7" s="26"/>
      <c r="D7" s="26"/>
      <c r="E7" s="6">
        <f>SUM(E5:E6)</f>
        <v>81562.350000000006</v>
      </c>
      <c r="F7" s="6">
        <f>SUM(F5:F6)</f>
        <v>34955.29</v>
      </c>
      <c r="G7" s="8">
        <f>SUM(G5:G6)</f>
        <v>116517.64</v>
      </c>
      <c r="H7" s="29"/>
    </row>
    <row r="8" spans="2:8" ht="26.25" customHeight="1" x14ac:dyDescent="0.3">
      <c r="B8" s="36" t="s">
        <v>14</v>
      </c>
      <c r="C8" s="37"/>
      <c r="D8" s="37"/>
      <c r="E8" s="37"/>
      <c r="F8" s="37"/>
      <c r="G8" s="38"/>
      <c r="H8" s="12"/>
    </row>
    <row r="9" spans="2:8" ht="128.25" customHeight="1" x14ac:dyDescent="0.3">
      <c r="B9" s="13" t="s">
        <v>22</v>
      </c>
      <c r="C9" s="4" t="s">
        <v>8</v>
      </c>
      <c r="D9" s="4" t="s">
        <v>21</v>
      </c>
      <c r="E9" s="4" t="s">
        <v>10</v>
      </c>
      <c r="F9" s="13" t="s">
        <v>11</v>
      </c>
      <c r="G9" s="4" t="s">
        <v>12</v>
      </c>
      <c r="H9" s="12"/>
    </row>
    <row r="10" spans="2:8" ht="31.2" x14ac:dyDescent="0.3">
      <c r="B10" s="22" t="s">
        <v>33</v>
      </c>
      <c r="C10" s="16">
        <v>5000</v>
      </c>
      <c r="D10" s="17">
        <v>8</v>
      </c>
      <c r="E10" s="16">
        <v>28000</v>
      </c>
      <c r="F10" s="16">
        <v>12000</v>
      </c>
      <c r="G10" s="16">
        <f>C10*D10</f>
        <v>40000</v>
      </c>
      <c r="H10" s="12"/>
    </row>
    <row r="11" spans="2:8" x14ac:dyDescent="0.3">
      <c r="B11" s="22"/>
      <c r="C11" s="16"/>
      <c r="D11" s="17"/>
      <c r="E11" s="16"/>
      <c r="F11" s="16"/>
      <c r="G11" s="18"/>
      <c r="H11" s="12"/>
    </row>
    <row r="12" spans="2:8" ht="42" customHeight="1" x14ac:dyDescent="0.3">
      <c r="B12" s="33" t="s">
        <v>7</v>
      </c>
      <c r="C12" s="34"/>
      <c r="D12" s="35"/>
      <c r="E12" s="5"/>
      <c r="F12" s="5"/>
      <c r="G12" s="7"/>
      <c r="H12" s="12"/>
    </row>
    <row r="13" spans="2:8" ht="42" customHeight="1" x14ac:dyDescent="0.3">
      <c r="B13" s="41" t="s">
        <v>16</v>
      </c>
      <c r="C13" s="42"/>
      <c r="D13" s="43"/>
      <c r="E13" s="6">
        <f>SUM(E10:E12)</f>
        <v>28000</v>
      </c>
      <c r="F13" s="6">
        <f>SUM(F10:F12)</f>
        <v>12000</v>
      </c>
      <c r="G13" s="8">
        <f>SUM(G10:G12)</f>
        <v>40000</v>
      </c>
      <c r="H13" s="12"/>
    </row>
    <row r="14" spans="2:8" ht="46.5" customHeight="1" x14ac:dyDescent="0.3">
      <c r="B14" s="26" t="s">
        <v>17</v>
      </c>
      <c r="C14" s="26"/>
      <c r="D14" s="26"/>
      <c r="E14" s="6">
        <f>SUM(E7,E13)</f>
        <v>109562.35</v>
      </c>
      <c r="F14" s="6">
        <f>SUM(F7,F13)</f>
        <v>46955.29</v>
      </c>
      <c r="G14" s="6">
        <f>SUM(G7,G13)</f>
        <v>156517.64000000001</v>
      </c>
      <c r="H14" s="12"/>
    </row>
    <row r="15" spans="2:8" ht="28.5" customHeight="1" x14ac:dyDescent="0.3">
      <c r="B15" s="23" t="s">
        <v>19</v>
      </c>
      <c r="C15" s="24"/>
      <c r="D15" s="24"/>
      <c r="E15" s="24"/>
      <c r="F15" s="24"/>
      <c r="G15" s="25"/>
      <c r="H15" s="14"/>
    </row>
    <row r="16" spans="2:8" ht="128.25" customHeight="1" x14ac:dyDescent="0.3">
      <c r="B16" s="13" t="s">
        <v>0</v>
      </c>
      <c r="C16" s="4" t="s">
        <v>23</v>
      </c>
      <c r="D16" s="4" t="s">
        <v>24</v>
      </c>
      <c r="E16" s="4" t="s">
        <v>10</v>
      </c>
      <c r="F16" s="13" t="s">
        <v>11</v>
      </c>
      <c r="G16" s="4" t="s">
        <v>12</v>
      </c>
      <c r="H16" s="12"/>
    </row>
    <row r="17" spans="2:8" ht="24.75" customHeight="1" x14ac:dyDescent="0.3">
      <c r="B17" s="15" t="s">
        <v>1</v>
      </c>
      <c r="C17" s="16">
        <v>29600</v>
      </c>
      <c r="D17" s="17">
        <v>2</v>
      </c>
      <c r="E17" s="16">
        <v>41440</v>
      </c>
      <c r="F17" s="16">
        <v>17760</v>
      </c>
      <c r="G17" s="18">
        <v>59200</v>
      </c>
      <c r="H17" s="14"/>
    </row>
    <row r="18" spans="2:8" ht="28.5" customHeight="1" x14ac:dyDescent="0.3">
      <c r="B18" s="15" t="s">
        <v>34</v>
      </c>
      <c r="C18" s="16">
        <v>81100</v>
      </c>
      <c r="D18" s="17">
        <v>1</v>
      </c>
      <c r="E18" s="16">
        <v>56770</v>
      </c>
      <c r="F18" s="16">
        <v>24330</v>
      </c>
      <c r="G18" s="18">
        <v>81100</v>
      </c>
      <c r="H18" s="14"/>
    </row>
    <row r="19" spans="2:8" ht="28.5" customHeight="1" x14ac:dyDescent="0.3">
      <c r="B19" s="15" t="s">
        <v>30</v>
      </c>
      <c r="C19" s="16">
        <v>3510</v>
      </c>
      <c r="D19" s="17">
        <v>2</v>
      </c>
      <c r="E19" s="16">
        <v>4914</v>
      </c>
      <c r="F19" s="16">
        <v>2106</v>
      </c>
      <c r="G19" s="18">
        <v>7020</v>
      </c>
      <c r="H19" s="14"/>
    </row>
    <row r="20" spans="2:8" ht="28.5" customHeight="1" x14ac:dyDescent="0.3">
      <c r="B20" s="15" t="s">
        <v>36</v>
      </c>
      <c r="C20" s="16">
        <v>6970</v>
      </c>
      <c r="D20" s="17">
        <v>20</v>
      </c>
      <c r="E20" s="16">
        <v>97580</v>
      </c>
      <c r="F20" s="16">
        <v>41820</v>
      </c>
      <c r="G20" s="18">
        <v>139400</v>
      </c>
      <c r="H20" s="14"/>
    </row>
    <row r="21" spans="2:8" ht="57" customHeight="1" x14ac:dyDescent="0.3">
      <c r="B21" s="26" t="s">
        <v>6</v>
      </c>
      <c r="C21" s="26"/>
      <c r="D21" s="26"/>
      <c r="E21" s="6">
        <f>SUM(E17:E20)</f>
        <v>200704</v>
      </c>
      <c r="F21" s="6">
        <f>SUM(F17:F20)</f>
        <v>86016</v>
      </c>
      <c r="G21" s="8">
        <f>SUM(G17:G20)</f>
        <v>286720</v>
      </c>
      <c r="H21" s="14"/>
    </row>
    <row r="22" spans="2:8" ht="28.5" customHeight="1" x14ac:dyDescent="0.3">
      <c r="B22" s="23" t="s">
        <v>26</v>
      </c>
      <c r="C22" s="24"/>
      <c r="D22" s="24"/>
      <c r="E22" s="24"/>
      <c r="F22" s="24"/>
      <c r="G22" s="25"/>
      <c r="H22" s="14"/>
    </row>
    <row r="23" spans="2:8" ht="128.25" customHeight="1" x14ac:dyDescent="0.3">
      <c r="B23" s="13" t="s">
        <v>0</v>
      </c>
      <c r="C23" s="4" t="s">
        <v>23</v>
      </c>
      <c r="D23" s="4" t="s">
        <v>24</v>
      </c>
      <c r="E23" s="4" t="s">
        <v>10</v>
      </c>
      <c r="F23" s="13" t="s">
        <v>11</v>
      </c>
      <c r="G23" s="4" t="s">
        <v>12</v>
      </c>
      <c r="H23" s="12"/>
    </row>
    <row r="24" spans="2:8" ht="40.5" customHeight="1" x14ac:dyDescent="0.3">
      <c r="B24" s="19" t="s">
        <v>31</v>
      </c>
      <c r="C24" s="16">
        <v>500</v>
      </c>
      <c r="D24" s="17">
        <v>107</v>
      </c>
      <c r="E24" s="16">
        <v>37450</v>
      </c>
      <c r="F24" s="16">
        <v>16050</v>
      </c>
      <c r="G24" s="18">
        <v>53500</v>
      </c>
      <c r="H24" s="14"/>
    </row>
    <row r="25" spans="2:8" ht="28.5" customHeight="1" x14ac:dyDescent="0.3">
      <c r="B25" s="21" t="s">
        <v>35</v>
      </c>
      <c r="C25" s="16">
        <v>3000</v>
      </c>
      <c r="D25" s="17">
        <v>8</v>
      </c>
      <c r="E25" s="16">
        <v>16800</v>
      </c>
      <c r="F25" s="16">
        <v>7200</v>
      </c>
      <c r="G25" s="18">
        <v>24000</v>
      </c>
      <c r="H25" s="14"/>
    </row>
    <row r="26" spans="2:8" ht="33.75" customHeight="1" x14ac:dyDescent="0.3">
      <c r="B26" s="20" t="s">
        <v>2</v>
      </c>
      <c r="C26" s="5">
        <v>4000</v>
      </c>
      <c r="D26" s="17">
        <v>1</v>
      </c>
      <c r="E26" s="5">
        <v>2800</v>
      </c>
      <c r="F26" s="5">
        <v>1200</v>
      </c>
      <c r="G26" s="7">
        <v>4000</v>
      </c>
      <c r="H26" s="14"/>
    </row>
    <row r="27" spans="2:8" ht="57" customHeight="1" x14ac:dyDescent="0.3">
      <c r="B27" s="26" t="s">
        <v>25</v>
      </c>
      <c r="C27" s="26"/>
      <c r="D27" s="26"/>
      <c r="E27" s="6">
        <v>57050</v>
      </c>
      <c r="F27" s="6">
        <v>24450</v>
      </c>
      <c r="G27" s="8">
        <v>81500</v>
      </c>
      <c r="H27" s="14"/>
    </row>
    <row r="28" spans="2:8" ht="27" customHeight="1" x14ac:dyDescent="0.3">
      <c r="B28" s="23" t="s">
        <v>27</v>
      </c>
      <c r="C28" s="24"/>
      <c r="D28" s="24"/>
      <c r="E28" s="24"/>
      <c r="F28" s="24"/>
      <c r="G28" s="24"/>
      <c r="H28" s="27"/>
    </row>
    <row r="29" spans="2:8" ht="124.8" x14ac:dyDescent="0.3">
      <c r="B29" s="13" t="s">
        <v>0</v>
      </c>
      <c r="C29" s="4" t="s">
        <v>23</v>
      </c>
      <c r="D29" s="4" t="s">
        <v>24</v>
      </c>
      <c r="E29" s="4" t="s">
        <v>10</v>
      </c>
      <c r="F29" s="13" t="s">
        <v>11</v>
      </c>
      <c r="G29" s="4" t="s">
        <v>12</v>
      </c>
      <c r="H29" s="28"/>
    </row>
    <row r="30" spans="2:8" x14ac:dyDescent="0.3">
      <c r="B30" s="15" t="s">
        <v>3</v>
      </c>
      <c r="C30" s="16">
        <v>150</v>
      </c>
      <c r="D30" s="16">
        <v>813</v>
      </c>
      <c r="E30" s="16">
        <v>85365</v>
      </c>
      <c r="F30" s="16">
        <v>36585</v>
      </c>
      <c r="G30" s="16">
        <f t="shared" ref="G30:G33" si="0">C30*D30</f>
        <v>121950</v>
      </c>
      <c r="H30" s="28"/>
    </row>
    <row r="31" spans="2:8" ht="31.2" x14ac:dyDescent="0.3">
      <c r="B31" s="21" t="s">
        <v>4</v>
      </c>
      <c r="C31" s="16">
        <v>50</v>
      </c>
      <c r="D31" s="16">
        <v>813</v>
      </c>
      <c r="E31" s="16">
        <v>28455</v>
      </c>
      <c r="F31" s="16">
        <v>12195</v>
      </c>
      <c r="G31" s="16">
        <f t="shared" si="0"/>
        <v>40650</v>
      </c>
      <c r="H31" s="28"/>
    </row>
    <row r="32" spans="2:8" ht="31.2" x14ac:dyDescent="0.3">
      <c r="B32" s="21" t="s">
        <v>32</v>
      </c>
      <c r="C32" s="16">
        <v>12</v>
      </c>
      <c r="D32" s="16">
        <v>800</v>
      </c>
      <c r="E32" s="16">
        <v>6720</v>
      </c>
      <c r="F32" s="16">
        <v>2880</v>
      </c>
      <c r="G32" s="16">
        <v>9600</v>
      </c>
      <c r="H32" s="28"/>
    </row>
    <row r="33" spans="2:8" ht="31.2" x14ac:dyDescent="0.3">
      <c r="B33" s="21" t="s">
        <v>5</v>
      </c>
      <c r="C33" s="16">
        <v>1600</v>
      </c>
      <c r="D33" s="16">
        <v>1</v>
      </c>
      <c r="E33" s="16">
        <v>1120</v>
      </c>
      <c r="F33" s="16">
        <v>480</v>
      </c>
      <c r="G33" s="16">
        <f t="shared" si="0"/>
        <v>1600</v>
      </c>
      <c r="H33" s="28"/>
    </row>
    <row r="34" spans="2:8" ht="60" customHeight="1" x14ac:dyDescent="0.3">
      <c r="B34" s="26" t="s">
        <v>28</v>
      </c>
      <c r="C34" s="26"/>
      <c r="D34" s="26"/>
      <c r="E34" s="6">
        <f>SUM(E30:E33)</f>
        <v>121660</v>
      </c>
      <c r="F34" s="6">
        <f>SUM(F30:F33)</f>
        <v>52140</v>
      </c>
      <c r="G34" s="8">
        <f>SUM(G30:G33)</f>
        <v>173800</v>
      </c>
      <c r="H34" s="29"/>
    </row>
    <row r="35" spans="2:8" ht="17.399999999999999" x14ac:dyDescent="0.3">
      <c r="B35" s="40" t="s">
        <v>29</v>
      </c>
      <c r="C35" s="40"/>
      <c r="D35" s="40"/>
      <c r="E35" s="9">
        <f>SUM(E14,E21,E27,E34)</f>
        <v>488976.35</v>
      </c>
      <c r="F35" s="9">
        <f>SUM(F14,F21,F27,F34)</f>
        <v>209561.29</v>
      </c>
      <c r="G35" s="10">
        <f>SUM(G14,G21,G27,G34)</f>
        <v>698537.64</v>
      </c>
      <c r="H35" s="1"/>
    </row>
  </sheetData>
  <mergeCells count="18">
    <mergeCell ref="B8:G8"/>
    <mergeCell ref="B2:G2"/>
    <mergeCell ref="B35:D35"/>
    <mergeCell ref="B14:D14"/>
    <mergeCell ref="B21:D21"/>
    <mergeCell ref="B12:D12"/>
    <mergeCell ref="B13:D13"/>
    <mergeCell ref="B15:G15"/>
    <mergeCell ref="B1:G1"/>
    <mergeCell ref="B3:G3"/>
    <mergeCell ref="H3:H7"/>
    <mergeCell ref="B6:D6"/>
    <mergeCell ref="B7:D7"/>
    <mergeCell ref="B22:G22"/>
    <mergeCell ref="B27:D27"/>
    <mergeCell ref="B28:G28"/>
    <mergeCell ref="H28:H34"/>
    <mergeCell ref="B34:D34"/>
  </mergeCells>
  <pageMargins left="3.937007874015748E-2" right="3.937007874015748E-2" top="0.35433070866141736" bottom="0.35433070866141736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1 блока инфраструктура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2023-04-17T10:18:03Z</dcterms:modified>
</cp:coreProperties>
</file>