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6720"/>
  </bookViews>
  <sheets>
    <sheet name="новый вариант" sheetId="4" r:id="rId1"/>
    <sheet name="Лист2" sheetId="1" r:id="rId2"/>
    <sheet name="Лист3" sheetId="3" r:id="rId3"/>
    <sheet name="Лист1" sheetId="5" r:id="rId4"/>
  </sheets>
  <calcPr calcId="125725" iterateDelta="1E-4"/>
</workbook>
</file>

<file path=xl/calcChain.xml><?xml version="1.0" encoding="utf-8"?>
<calcChain xmlns="http://schemas.openxmlformats.org/spreadsheetml/2006/main">
  <c r="F39" i="4"/>
  <c r="H37"/>
  <c r="F25"/>
  <c r="H25" s="1"/>
  <c r="H18"/>
  <c r="F37"/>
  <c r="F32"/>
  <c r="F31"/>
  <c r="F30" s="1"/>
  <c r="F26"/>
  <c r="H22"/>
  <c r="F23"/>
  <c r="F20"/>
  <c r="F21"/>
  <c r="F19"/>
  <c r="F15"/>
  <c r="F14" l="1"/>
  <c r="F22"/>
  <c r="F24"/>
  <c r="F18"/>
  <c r="H39"/>
  <c r="G24"/>
  <c r="G23"/>
  <c r="H30" l="1"/>
  <c r="G22"/>
  <c r="H24"/>
  <c r="G22" i="1" l="1"/>
  <c r="H22"/>
  <c r="F22"/>
  <c r="G24"/>
  <c r="F25"/>
  <c r="H25" s="1"/>
  <c r="H24" s="1"/>
  <c r="G26"/>
  <c r="H26"/>
  <c r="F28"/>
  <c r="F29"/>
  <c r="F27"/>
  <c r="F21"/>
  <c r="H21" s="1"/>
  <c r="G19"/>
  <c r="F20"/>
  <c r="H20" s="1"/>
  <c r="G17"/>
  <c r="H17"/>
  <c r="F17"/>
  <c r="F13"/>
  <c r="F14"/>
  <c r="F15"/>
  <c r="H15" s="1"/>
  <c r="H12" s="1"/>
  <c r="F16"/>
  <c r="F26" l="1"/>
  <c r="F24"/>
  <c r="H19"/>
  <c r="H31" s="1"/>
  <c r="F12"/>
  <c r="F19"/>
  <c r="G13"/>
  <c r="G12" s="1"/>
  <c r="G31" s="1"/>
  <c r="F31" l="1"/>
</calcChain>
</file>

<file path=xl/sharedStrings.xml><?xml version="1.0" encoding="utf-8"?>
<sst xmlns="http://schemas.openxmlformats.org/spreadsheetml/2006/main" count="149" uniqueCount="93">
  <si>
    <t>№ п/п</t>
  </si>
  <si>
    <t>Наименование статьи затрат</t>
  </si>
  <si>
    <t>Сумма</t>
  </si>
  <si>
    <t>Средства участника конкурса, руб.</t>
  </si>
  <si>
    <t>Смета проекта</t>
  </si>
  <si>
    <t>Един. измер.</t>
  </si>
  <si>
    <t>Кол-во</t>
  </si>
  <si>
    <t>Расходные материалы</t>
  </si>
  <si>
    <t>Полиграфические расходы</t>
  </si>
  <si>
    <t>Запрашиваемая сумма, руб.</t>
  </si>
  <si>
    <t>час</t>
  </si>
  <si>
    <t xml:space="preserve">шт. </t>
  </si>
  <si>
    <t>чел</t>
  </si>
  <si>
    <t>Призовой фонд</t>
  </si>
  <si>
    <t>Оплата труда привлеченным специалистам</t>
  </si>
  <si>
    <t xml:space="preserve">Бригада скорой помощи </t>
  </si>
  <si>
    <t>Модератор площадки - 5 человек</t>
  </si>
  <si>
    <t>Судья - 5 человек</t>
  </si>
  <si>
    <t>Ведущий</t>
  </si>
  <si>
    <t>Аренда  оборудования</t>
  </si>
  <si>
    <t xml:space="preserve">Аренда звукового оборудования (6 сабвуферов MACKIE SWA1501, 6 сателлитов MACKIE SRM450, микрофон Rode Podcaster - 4 шт) </t>
  </si>
  <si>
    <t>Стойка "Соло" с обозначением площадок</t>
  </si>
  <si>
    <t>Баннер 2*3</t>
  </si>
  <si>
    <t>Сертификат "Первое место"</t>
  </si>
  <si>
    <t>Сертификат "Второе место"</t>
  </si>
  <si>
    <t>Сертификат "Третье место"</t>
  </si>
  <si>
    <t>Вода питьевая "Ирбис"0,5л.</t>
  </si>
  <si>
    <t>Организация проживания</t>
  </si>
  <si>
    <t>Гостиница "Кузбасс", одноместный номер</t>
  </si>
  <si>
    <t>Стоим-ть, руб.</t>
  </si>
  <si>
    <t>Сумма, руб.</t>
  </si>
  <si>
    <t>1.</t>
  </si>
  <si>
    <t>2.</t>
  </si>
  <si>
    <t>Итого:</t>
  </si>
  <si>
    <t>1.1.</t>
  </si>
  <si>
    <t>1.2.</t>
  </si>
  <si>
    <t>1.3.</t>
  </si>
  <si>
    <t>1.4.</t>
  </si>
  <si>
    <t>2.1.</t>
  </si>
  <si>
    <t>3.</t>
  </si>
  <si>
    <t>3.1.</t>
  </si>
  <si>
    <t>3.2.</t>
  </si>
  <si>
    <t>4.</t>
  </si>
  <si>
    <t>4.1.</t>
  </si>
  <si>
    <t>5.</t>
  </si>
  <si>
    <t>5.1.</t>
  </si>
  <si>
    <t>6.</t>
  </si>
  <si>
    <t>6.1.</t>
  </si>
  <si>
    <t>6.2.</t>
  </si>
  <si>
    <t>6.3.</t>
  </si>
  <si>
    <t>6.4.</t>
  </si>
  <si>
    <t>Сертификат за спец. номинацию "Лучший трюк"</t>
  </si>
  <si>
    <t>4.2.</t>
  </si>
  <si>
    <t>4.3.</t>
  </si>
  <si>
    <t>шт.</t>
  </si>
  <si>
    <t>4.4.</t>
  </si>
  <si>
    <t>5.2.</t>
  </si>
  <si>
    <t>5.3.</t>
  </si>
  <si>
    <t>5.4.</t>
  </si>
  <si>
    <t>5.5.</t>
  </si>
  <si>
    <t>Аренда помещения / оборудования (указать конкретные характеристики арендуемого помещения / оборудования)</t>
  </si>
  <si>
    <t>2.2.</t>
  </si>
  <si>
    <t>2.3.</t>
  </si>
  <si>
    <t>(Фамилия, имя, отчество)</t>
  </si>
  <si>
    <t>(Подпись участника)</t>
  </si>
  <si>
    <t>Оплата труда привлеченным специалистам (не более 30% от запрашиваемой суммы)</t>
  </si>
  <si>
    <t>Запрашиваемая сумма не может быть более 50% от общей суммы проекта</t>
  </si>
  <si>
    <t>Образец</t>
  </si>
  <si>
    <t xml:space="preserve">Оплата услуг звукорежиссера в течении </t>
  </si>
  <si>
    <t>чел.</t>
  </si>
  <si>
    <t>Оплата услуг печати буклетов для участников форума</t>
  </si>
  <si>
    <t>Приобретение рубашек-поло для волонтеров и организаторов</t>
  </si>
  <si>
    <t>Приобретение блокнота с нанесением символики форума для участников</t>
  </si>
  <si>
    <t>Оплата услуг печати сертификатов и благодарственных писем</t>
  </si>
  <si>
    <t>4..</t>
  </si>
  <si>
    <t>Оплата услуги по изготовлению бейджей для участников, спикеров, организаторов и волонтеров форума</t>
  </si>
  <si>
    <t>Приобретение ручек с нанесением символики форума для участников</t>
  </si>
  <si>
    <t>Покупка оборудования</t>
  </si>
  <si>
    <t xml:space="preserve">Камера со сменной оптикой Sony Alpha ILCE-6400LB Kit </t>
  </si>
  <si>
    <r>
      <rPr>
        <sz val="12"/>
        <rFont val="Times New Roman"/>
        <family val="1"/>
        <charset val="204"/>
      </rPr>
      <t>Микрофон Boya BY-LM20, </t>
    </r>
    <r>
      <rPr>
        <b/>
        <sz val="12"/>
        <rFont val="Times New Roman"/>
        <family val="1"/>
        <charset val="204"/>
      </rPr>
      <t>петличный</t>
    </r>
  </si>
  <si>
    <t>Комплект постоянного света Rekam CL-375-FL3-SB Kit</t>
  </si>
  <si>
    <t>Штатив Manfrotto MK290XTA3-BH</t>
  </si>
  <si>
    <t xml:space="preserve">Fotokvant BG-3060 Green </t>
  </si>
  <si>
    <r>
      <rPr>
        <b/>
        <sz val="12"/>
        <color theme="1"/>
        <rFont val="Times New Roman"/>
        <family val="1"/>
        <charset val="204"/>
      </rPr>
      <t>Организация питания и проживания</t>
    </r>
    <r>
      <rPr>
        <sz val="12"/>
        <color theme="1"/>
        <rFont val="Times New Roman"/>
        <family val="1"/>
        <charset val="204"/>
      </rPr>
      <t xml:space="preserve"> </t>
    </r>
  </si>
  <si>
    <t>5.6.</t>
  </si>
  <si>
    <t>5.7.</t>
  </si>
  <si>
    <t xml:space="preserve">Ноутбук ASUS TUF Gaming FX705GD-EW114T </t>
  </si>
  <si>
    <t>Видеоредактор Плюс</t>
  </si>
  <si>
    <t>Оплата услуг питания, питьевого режима участников, спикеров, организаторов и волонтеров форума</t>
  </si>
  <si>
    <t xml:space="preserve">Оплата услуги по фото- видео- съемке мероприятия </t>
  </si>
  <si>
    <t>Аренда звукового оборудования для проведения форума (Микшерный пульт,акустические системы, радиомикрофоны, ноутбук,проектор)</t>
  </si>
  <si>
    <t>Аренда помещений для подготовки и проведения открытия, закрытия, ярмарки партнеров, образовательных и дискуссионных площадок форума ( площадь 150 квадратных метров)</t>
  </si>
  <si>
    <t xml:space="preserve"> (Оборудованеие для площадокЭкран, проектор, сканер)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</si>
</sst>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10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/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49" fontId="0" fillId="0" borderId="0" xfId="0" applyNumberFormat="1"/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/>
    </xf>
    <xf numFmtId="0" fontId="0" fillId="0" borderId="0" xfId="0" applyFont="1"/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49" fontId="3" fillId="0" borderId="2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49" fontId="3" fillId="0" borderId="2" xfId="0" applyNumberFormat="1" applyFont="1" applyBorder="1" applyAlignment="1">
      <alignment horizontal="center" vertical="center" wrapText="1"/>
    </xf>
    <xf numFmtId="0" fontId="9" fillId="0" borderId="0" xfId="0" applyFont="1"/>
    <xf numFmtId="16" fontId="7" fillId="0" borderId="0" xfId="0" applyNumberFormat="1" applyFont="1"/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4"/>
  <sheetViews>
    <sheetView tabSelected="1" topLeftCell="A16" zoomScale="82" zoomScaleNormal="82" workbookViewId="0">
      <selection activeCell="C22" sqref="C21:C22"/>
    </sheetView>
  </sheetViews>
  <sheetFormatPr defaultRowHeight="15"/>
  <cols>
    <col min="1" max="1" width="5.5703125" style="22" customWidth="1"/>
    <col min="2" max="2" width="32" customWidth="1"/>
    <col min="3" max="3" width="9" customWidth="1"/>
    <col min="4" max="4" width="8.85546875" customWidth="1"/>
    <col min="5" max="6" width="14.140625" customWidth="1"/>
    <col min="7" max="7" width="15.7109375" customWidth="1"/>
    <col min="8" max="8" width="16.85546875" customWidth="1"/>
  </cols>
  <sheetData>
    <row r="1" spans="1:8" ht="18.75">
      <c r="B1" s="2"/>
      <c r="C1" s="2"/>
      <c r="D1" s="2"/>
      <c r="E1" s="3"/>
      <c r="G1" s="2"/>
      <c r="H1" s="1"/>
    </row>
    <row r="2" spans="1:8" ht="18.75">
      <c r="B2" s="2"/>
      <c r="C2" s="2"/>
      <c r="D2" s="2"/>
      <c r="E2" s="2"/>
      <c r="G2" s="2"/>
      <c r="H2" s="1"/>
    </row>
    <row r="3" spans="1:8" ht="18.75">
      <c r="B3" s="2"/>
      <c r="C3" s="2"/>
      <c r="D3" s="2"/>
      <c r="E3" s="2"/>
      <c r="G3" s="2"/>
      <c r="H3" s="1"/>
    </row>
    <row r="4" spans="1:8" ht="18.75">
      <c r="B4" s="2"/>
      <c r="C4" s="2"/>
      <c r="D4" s="2"/>
      <c r="E4" s="2"/>
      <c r="G4" s="2"/>
      <c r="H4" s="1"/>
    </row>
    <row r="5" spans="1:8" ht="18.75">
      <c r="B5" s="2"/>
      <c r="C5" s="2"/>
      <c r="D5" s="2"/>
      <c r="E5" s="2"/>
      <c r="G5" s="2"/>
      <c r="H5" s="1"/>
    </row>
    <row r="6" spans="1:8" ht="18.75">
      <c r="B6" s="2"/>
      <c r="C6" s="2"/>
      <c r="D6" s="2"/>
      <c r="E6" s="2"/>
      <c r="F6" s="2"/>
      <c r="G6" s="2"/>
      <c r="H6" s="1"/>
    </row>
    <row r="7" spans="1:8" ht="18.75">
      <c r="A7" s="50" t="s">
        <v>4</v>
      </c>
      <c r="B7" s="50"/>
      <c r="C7" s="50"/>
      <c r="D7" s="50"/>
      <c r="E7" s="50"/>
      <c r="F7" s="50"/>
      <c r="G7" s="50"/>
      <c r="H7" s="50"/>
    </row>
    <row r="9" spans="1:8" ht="18.75">
      <c r="A9" s="39" t="s">
        <v>66</v>
      </c>
    </row>
    <row r="10" spans="1:8" ht="19.5" thickBot="1">
      <c r="A10" s="39"/>
    </row>
    <row r="11" spans="1:8" ht="16.5" thickBot="1">
      <c r="A11" s="51" t="s">
        <v>0</v>
      </c>
      <c r="B11" s="53" t="s">
        <v>1</v>
      </c>
      <c r="C11" s="53" t="s">
        <v>5</v>
      </c>
      <c r="D11" s="53" t="s">
        <v>6</v>
      </c>
      <c r="E11" s="53" t="s">
        <v>29</v>
      </c>
      <c r="F11" s="53" t="s">
        <v>30</v>
      </c>
      <c r="G11" s="55" t="s">
        <v>2</v>
      </c>
      <c r="H11" s="56"/>
    </row>
    <row r="12" spans="1:8" ht="48" thickBot="1">
      <c r="A12" s="52"/>
      <c r="B12" s="54"/>
      <c r="C12" s="54"/>
      <c r="D12" s="54"/>
      <c r="E12" s="54"/>
      <c r="F12" s="54"/>
      <c r="G12" s="4" t="s">
        <v>9</v>
      </c>
      <c r="H12" s="4" t="s">
        <v>3</v>
      </c>
    </row>
    <row r="13" spans="1:8" ht="16.5" thickBot="1">
      <c r="A13" s="35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</row>
    <row r="14" spans="1:8" ht="63.75" thickBot="1">
      <c r="A14" s="21" t="s">
        <v>31</v>
      </c>
      <c r="B14" s="27" t="s">
        <v>65</v>
      </c>
      <c r="C14" s="32"/>
      <c r="D14" s="26"/>
      <c r="E14" s="10"/>
      <c r="F14" s="10">
        <f>SUM(F15:F17)</f>
        <v>60000</v>
      </c>
      <c r="G14" s="10">
        <v>0</v>
      </c>
      <c r="H14" s="10">
        <v>60000</v>
      </c>
    </row>
    <row r="15" spans="1:8" ht="32.25" thickBot="1">
      <c r="A15" s="35" t="s">
        <v>34</v>
      </c>
      <c r="B15" s="30" t="s">
        <v>68</v>
      </c>
      <c r="C15" s="17" t="s">
        <v>10</v>
      </c>
      <c r="D15" s="17">
        <v>10</v>
      </c>
      <c r="E15" s="31">
        <v>1000</v>
      </c>
      <c r="F15" s="31">
        <f>D15*E15</f>
        <v>10000</v>
      </c>
      <c r="G15" s="31">
        <v>0</v>
      </c>
      <c r="H15" s="31">
        <v>10000</v>
      </c>
    </row>
    <row r="16" spans="1:8" ht="32.25" thickBot="1">
      <c r="A16" s="35" t="s">
        <v>35</v>
      </c>
      <c r="B16" s="30" t="s">
        <v>89</v>
      </c>
      <c r="C16" s="17" t="s">
        <v>10</v>
      </c>
      <c r="D16" s="17">
        <v>10</v>
      </c>
      <c r="E16" s="31">
        <v>5000</v>
      </c>
      <c r="F16" s="31">
        <v>50000</v>
      </c>
      <c r="G16" s="31">
        <v>0</v>
      </c>
      <c r="H16" s="31">
        <v>50000</v>
      </c>
    </row>
    <row r="17" spans="1:8" ht="16.5" thickBot="1">
      <c r="A17" s="35" t="s">
        <v>36</v>
      </c>
      <c r="B17" s="40"/>
      <c r="C17" s="17" t="s">
        <v>10</v>
      </c>
      <c r="D17" s="17"/>
      <c r="E17" s="31"/>
      <c r="F17" s="31"/>
      <c r="G17" s="31"/>
      <c r="H17" s="31"/>
    </row>
    <row r="18" spans="1:8" ht="79.5" thickBot="1">
      <c r="A18" s="21" t="s">
        <v>32</v>
      </c>
      <c r="B18" s="27" t="s">
        <v>60</v>
      </c>
      <c r="C18" s="26"/>
      <c r="D18" s="26"/>
      <c r="E18" s="10"/>
      <c r="F18" s="10">
        <f>SUM(F19:F21)</f>
        <v>74000</v>
      </c>
      <c r="G18" s="10">
        <v>0</v>
      </c>
      <c r="H18" s="10">
        <f>SUM(H19:H21)</f>
        <v>74000</v>
      </c>
    </row>
    <row r="19" spans="1:8" ht="111" thickBot="1">
      <c r="A19" s="36" t="s">
        <v>38</v>
      </c>
      <c r="B19" s="28" t="s">
        <v>90</v>
      </c>
      <c r="C19" s="4" t="s">
        <v>10</v>
      </c>
      <c r="D19" s="4">
        <v>10</v>
      </c>
      <c r="E19" s="5">
        <v>2000</v>
      </c>
      <c r="F19" s="5">
        <f>D19*E19</f>
        <v>20000</v>
      </c>
      <c r="G19" s="5">
        <v>0</v>
      </c>
      <c r="H19" s="5">
        <v>20000</v>
      </c>
    </row>
    <row r="20" spans="1:8" ht="16.5" thickBot="1">
      <c r="A20" s="36" t="s">
        <v>61</v>
      </c>
      <c r="B20" s="40" t="s">
        <v>91</v>
      </c>
      <c r="C20" s="4" t="s">
        <v>10</v>
      </c>
      <c r="D20" s="4">
        <v>10</v>
      </c>
      <c r="E20" s="5">
        <v>3000</v>
      </c>
      <c r="F20" s="5">
        <f t="shared" ref="F20:F21" si="0">D20*E20</f>
        <v>30000</v>
      </c>
      <c r="G20" s="5">
        <v>0</v>
      </c>
      <c r="H20" s="5">
        <v>30000</v>
      </c>
    </row>
    <row r="21" spans="1:8" ht="48" thickBot="1">
      <c r="A21" s="35" t="s">
        <v>62</v>
      </c>
      <c r="B21" s="28" t="s">
        <v>92</v>
      </c>
      <c r="C21" s="4" t="s">
        <v>54</v>
      </c>
      <c r="D21" s="4">
        <v>6</v>
      </c>
      <c r="E21" s="5">
        <v>4000</v>
      </c>
      <c r="F21" s="5">
        <f t="shared" si="0"/>
        <v>24000</v>
      </c>
      <c r="G21" s="5">
        <v>0</v>
      </c>
      <c r="H21" s="5">
        <v>24000</v>
      </c>
    </row>
    <row r="22" spans="1:8" ht="16.5" thickBot="1">
      <c r="A22" s="21" t="s">
        <v>39</v>
      </c>
      <c r="B22" s="37" t="s">
        <v>7</v>
      </c>
      <c r="C22" s="26"/>
      <c r="D22" s="26"/>
      <c r="E22" s="10"/>
      <c r="F22" s="10">
        <f>SUM(F23:F23)</f>
        <v>25000</v>
      </c>
      <c r="G22" s="10">
        <f>SUM(G23:G23)</f>
        <v>25000</v>
      </c>
      <c r="H22" s="10">
        <f>SUM(H23:H23)</f>
        <v>0</v>
      </c>
    </row>
    <row r="23" spans="1:8" ht="48" thickBot="1">
      <c r="A23" s="47" t="s">
        <v>40</v>
      </c>
      <c r="B23" s="29" t="s">
        <v>71</v>
      </c>
      <c r="C23" s="4" t="s">
        <v>54</v>
      </c>
      <c r="D23" s="4">
        <v>25</v>
      </c>
      <c r="E23" s="5">
        <v>1000</v>
      </c>
      <c r="F23" s="5">
        <f t="shared" ref="F23" si="1">E23*D23</f>
        <v>25000</v>
      </c>
      <c r="G23" s="5">
        <f>F23</f>
        <v>25000</v>
      </c>
      <c r="H23" s="5">
        <v>0</v>
      </c>
    </row>
    <row r="24" spans="1:8" ht="16.5" thickBot="1">
      <c r="A24" s="21" t="s">
        <v>42</v>
      </c>
      <c r="B24" s="28" t="s">
        <v>8</v>
      </c>
      <c r="C24" s="24"/>
      <c r="D24" s="24"/>
      <c r="E24" s="18"/>
      <c r="F24" s="18">
        <f>SUM(F25:F29)</f>
        <v>57250</v>
      </c>
      <c r="G24" s="18">
        <f>SUM(G25:G29)</f>
        <v>0</v>
      </c>
      <c r="H24" s="18">
        <f>SUM(H25:H29)</f>
        <v>57250</v>
      </c>
    </row>
    <row r="25" spans="1:8" ht="32.25" thickBot="1">
      <c r="A25" s="35" t="s">
        <v>43</v>
      </c>
      <c r="B25" s="12" t="s">
        <v>70</v>
      </c>
      <c r="C25" s="4" t="s">
        <v>11</v>
      </c>
      <c r="D25" s="4">
        <v>150</v>
      </c>
      <c r="E25" s="5">
        <v>25</v>
      </c>
      <c r="F25" s="5">
        <f>E25*D25</f>
        <v>3750</v>
      </c>
      <c r="G25" s="5">
        <v>0</v>
      </c>
      <c r="H25" s="5">
        <f>F25</f>
        <v>3750</v>
      </c>
    </row>
    <row r="26" spans="1:8" s="25" customFormat="1" ht="48" thickBot="1">
      <c r="A26" s="35" t="s">
        <v>52</v>
      </c>
      <c r="B26" s="12" t="s">
        <v>72</v>
      </c>
      <c r="C26" s="17" t="s">
        <v>11</v>
      </c>
      <c r="D26" s="4">
        <v>150</v>
      </c>
      <c r="E26" s="5">
        <v>200</v>
      </c>
      <c r="F26" s="5">
        <f t="shared" ref="F26" si="2">E26*D26</f>
        <v>30000</v>
      </c>
      <c r="G26" s="5">
        <v>0</v>
      </c>
      <c r="H26" s="5">
        <v>30000</v>
      </c>
    </row>
    <row r="27" spans="1:8" ht="48" thickBot="1">
      <c r="A27" s="41" t="s">
        <v>53</v>
      </c>
      <c r="B27" s="12" t="s">
        <v>73</v>
      </c>
      <c r="C27" s="4" t="s">
        <v>54</v>
      </c>
      <c r="D27" s="4">
        <v>200</v>
      </c>
      <c r="E27" s="5">
        <v>10</v>
      </c>
      <c r="F27" s="5">
        <v>2000</v>
      </c>
      <c r="G27" s="5">
        <v>0</v>
      </c>
      <c r="H27" s="5">
        <v>2000</v>
      </c>
    </row>
    <row r="28" spans="1:8" ht="79.5" thickBot="1">
      <c r="A28" s="41" t="s">
        <v>55</v>
      </c>
      <c r="B28" s="12" t="s">
        <v>75</v>
      </c>
      <c r="C28" s="4" t="s">
        <v>54</v>
      </c>
      <c r="D28" s="4">
        <v>200</v>
      </c>
      <c r="E28" s="5">
        <v>70</v>
      </c>
      <c r="F28" s="5">
        <v>14000</v>
      </c>
      <c r="G28" s="5">
        <v>0</v>
      </c>
      <c r="H28" s="5">
        <v>14000</v>
      </c>
    </row>
    <row r="29" spans="1:8" ht="48" thickBot="1">
      <c r="A29" s="41" t="s">
        <v>74</v>
      </c>
      <c r="B29" s="12" t="s">
        <v>76</v>
      </c>
      <c r="C29" s="4" t="s">
        <v>11</v>
      </c>
      <c r="D29" s="4">
        <v>150</v>
      </c>
      <c r="E29" s="5">
        <v>50</v>
      </c>
      <c r="F29" s="5">
        <v>7500</v>
      </c>
      <c r="G29" s="5">
        <v>0</v>
      </c>
      <c r="H29" s="5">
        <v>7500</v>
      </c>
    </row>
    <row r="30" spans="1:8" ht="16.5" thickBot="1">
      <c r="A30" s="21" t="s">
        <v>44</v>
      </c>
      <c r="B30" s="28" t="s">
        <v>77</v>
      </c>
      <c r="C30" s="4"/>
      <c r="D30" s="4"/>
      <c r="E30" s="5"/>
      <c r="F30" s="18">
        <f>SUM(F31:F37)</f>
        <v>211000</v>
      </c>
      <c r="G30" s="18">
        <v>211000</v>
      </c>
      <c r="H30" s="18">
        <f>SUM(H31:H35)</f>
        <v>0</v>
      </c>
    </row>
    <row r="31" spans="1:8" ht="16.5" thickBot="1">
      <c r="A31" s="35" t="s">
        <v>45</v>
      </c>
      <c r="B31" s="42" t="s">
        <v>78</v>
      </c>
      <c r="C31" s="4" t="s">
        <v>54</v>
      </c>
      <c r="D31" s="4">
        <v>1</v>
      </c>
      <c r="E31" s="5">
        <v>83000</v>
      </c>
      <c r="F31" s="5">
        <f>D31*E31</f>
        <v>83000</v>
      </c>
      <c r="G31" s="5">
        <v>83000</v>
      </c>
      <c r="H31" s="5">
        <v>0</v>
      </c>
    </row>
    <row r="32" spans="1:8" ht="16.5" thickBot="1">
      <c r="A32" s="35" t="s">
        <v>56</v>
      </c>
      <c r="B32" s="43" t="s">
        <v>79</v>
      </c>
      <c r="C32" s="4" t="s">
        <v>54</v>
      </c>
      <c r="D32" s="4">
        <v>1</v>
      </c>
      <c r="E32" s="5">
        <v>1300</v>
      </c>
      <c r="F32" s="5">
        <f t="shared" ref="F32" si="3">D32*E32</f>
        <v>1300</v>
      </c>
      <c r="G32" s="5">
        <v>1300</v>
      </c>
      <c r="H32" s="5">
        <v>0</v>
      </c>
    </row>
    <row r="33" spans="1:8" ht="16.5" thickBot="1">
      <c r="A33" s="44" t="s">
        <v>57</v>
      </c>
      <c r="B33" s="45" t="s">
        <v>80</v>
      </c>
      <c r="C33" s="4" t="s">
        <v>54</v>
      </c>
      <c r="D33" s="4">
        <v>1</v>
      </c>
      <c r="E33" s="5">
        <v>12100</v>
      </c>
      <c r="F33" s="5">
        <v>12100</v>
      </c>
      <c r="G33" s="5">
        <v>12100</v>
      </c>
      <c r="H33" s="5">
        <v>0</v>
      </c>
    </row>
    <row r="34" spans="1:8" s="25" customFormat="1" ht="16.5" thickBot="1">
      <c r="A34" s="44" t="s">
        <v>58</v>
      </c>
      <c r="B34" s="42" t="s">
        <v>81</v>
      </c>
      <c r="C34" s="4" t="s">
        <v>54</v>
      </c>
      <c r="D34" s="4">
        <v>1</v>
      </c>
      <c r="E34" s="5">
        <v>13400</v>
      </c>
      <c r="F34" s="5">
        <v>13400</v>
      </c>
      <c r="G34" s="5">
        <v>13400</v>
      </c>
      <c r="H34" s="5">
        <v>0</v>
      </c>
    </row>
    <row r="35" spans="1:8" s="34" customFormat="1" ht="16.5" thickBot="1">
      <c r="A35" s="46" t="s">
        <v>59</v>
      </c>
      <c r="B35" s="29" t="s">
        <v>82</v>
      </c>
      <c r="C35" s="4" t="s">
        <v>54</v>
      </c>
      <c r="D35" s="4">
        <v>1</v>
      </c>
      <c r="E35" s="5">
        <v>4500</v>
      </c>
      <c r="F35" s="5">
        <v>4500</v>
      </c>
      <c r="G35" s="5">
        <v>4500</v>
      </c>
      <c r="H35" s="5">
        <v>0</v>
      </c>
    </row>
    <row r="36" spans="1:8" s="34" customFormat="1" ht="32.25" thickBot="1">
      <c r="A36" s="44" t="s">
        <v>84</v>
      </c>
      <c r="B36" s="29" t="s">
        <v>86</v>
      </c>
      <c r="C36" s="4" t="s">
        <v>54</v>
      </c>
      <c r="D36" s="24">
        <v>1</v>
      </c>
      <c r="E36" s="18">
        <v>95000</v>
      </c>
      <c r="F36" s="18">
        <v>95000</v>
      </c>
      <c r="G36" s="18">
        <v>95000</v>
      </c>
      <c r="H36" s="18">
        <v>0</v>
      </c>
    </row>
    <row r="37" spans="1:8" s="34" customFormat="1" ht="16.5" thickBot="1">
      <c r="A37" s="44" t="s">
        <v>85</v>
      </c>
      <c r="B37" s="29" t="s">
        <v>87</v>
      </c>
      <c r="C37" s="4" t="s">
        <v>54</v>
      </c>
      <c r="D37" s="4">
        <v>1</v>
      </c>
      <c r="E37" s="5">
        <v>1700</v>
      </c>
      <c r="F37" s="5">
        <f>E37*D37</f>
        <v>1700</v>
      </c>
      <c r="G37" s="5">
        <v>1700</v>
      </c>
      <c r="H37" s="5">
        <f>G38</f>
        <v>0</v>
      </c>
    </row>
    <row r="38" spans="1:8" ht="32.25" thickBot="1">
      <c r="A38" s="21" t="s">
        <v>46</v>
      </c>
      <c r="B38" s="29" t="s">
        <v>83</v>
      </c>
      <c r="C38" s="4" t="s">
        <v>69</v>
      </c>
      <c r="D38" s="4"/>
      <c r="E38" s="5"/>
      <c r="F38" s="5">
        <v>48000</v>
      </c>
      <c r="G38" s="5">
        <v>0</v>
      </c>
      <c r="H38" s="5">
        <v>48000</v>
      </c>
    </row>
    <row r="39" spans="1:8" ht="63.75" thickBot="1">
      <c r="A39" s="47" t="s">
        <v>47</v>
      </c>
      <c r="B39" s="29" t="s">
        <v>88</v>
      </c>
      <c r="C39" s="4" t="s">
        <v>69</v>
      </c>
      <c r="D39" s="4">
        <v>200</v>
      </c>
      <c r="E39" s="5">
        <v>240</v>
      </c>
      <c r="F39" s="5">
        <f>E39*D39</f>
        <v>48000</v>
      </c>
      <c r="G39" s="5">
        <v>0</v>
      </c>
      <c r="H39" s="5">
        <f>F39</f>
        <v>48000</v>
      </c>
    </row>
    <row r="40" spans="1:8" ht="16.5" thickBot="1">
      <c r="A40" s="33"/>
      <c r="B40" s="23" t="s">
        <v>33</v>
      </c>
      <c r="C40" s="4"/>
      <c r="D40" s="4"/>
      <c r="E40" s="5"/>
      <c r="F40" s="18">
        <v>475250</v>
      </c>
      <c r="G40" s="18">
        <v>236000</v>
      </c>
      <c r="H40" s="18">
        <v>239250</v>
      </c>
    </row>
    <row r="42" spans="1:8" ht="18.75" customHeight="1">
      <c r="A42" s="38"/>
    </row>
    <row r="43" spans="1:8" ht="15.75">
      <c r="A43" s="49"/>
      <c r="B43" s="49"/>
      <c r="C43" s="49"/>
      <c r="D43" s="49"/>
      <c r="G43" s="49"/>
      <c r="H43" s="49"/>
    </row>
    <row r="44" spans="1:8" ht="15.75">
      <c r="A44" s="48" t="s">
        <v>63</v>
      </c>
      <c r="B44" s="48"/>
      <c r="C44" s="48"/>
      <c r="D44" s="48"/>
      <c r="G44" s="48" t="s">
        <v>64</v>
      </c>
      <c r="H44" s="48"/>
    </row>
  </sheetData>
  <mergeCells count="12">
    <mergeCell ref="G44:H44"/>
    <mergeCell ref="G43:H43"/>
    <mergeCell ref="A44:D44"/>
    <mergeCell ref="A43:D43"/>
    <mergeCell ref="A7:H7"/>
    <mergeCell ref="A11:A12"/>
    <mergeCell ref="B11:B12"/>
    <mergeCell ref="C11:C12"/>
    <mergeCell ref="D11:D12"/>
    <mergeCell ref="E11:E12"/>
    <mergeCell ref="F11:F12"/>
    <mergeCell ref="G11:H11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1"/>
  <sheetViews>
    <sheetView topLeftCell="A40" zoomScaleNormal="100" workbookViewId="0">
      <selection activeCell="J9" sqref="J9"/>
    </sheetView>
  </sheetViews>
  <sheetFormatPr defaultRowHeight="15"/>
  <cols>
    <col min="1" max="1" width="5" style="7" customWidth="1"/>
    <col min="2" max="2" width="31" customWidth="1"/>
    <col min="3" max="3" width="9" customWidth="1"/>
    <col min="4" max="4" width="8.85546875" customWidth="1"/>
    <col min="5" max="6" width="14.140625" customWidth="1"/>
    <col min="7" max="7" width="15.7109375" customWidth="1"/>
    <col min="8" max="8" width="16.85546875" customWidth="1"/>
    <col min="9" max="9" width="14.7109375" customWidth="1"/>
  </cols>
  <sheetData>
    <row r="1" spans="1:9" ht="18.75">
      <c r="B1" s="2"/>
      <c r="C1" s="2"/>
      <c r="D1" s="2"/>
      <c r="E1" s="3"/>
      <c r="G1" s="2"/>
      <c r="H1" s="1"/>
    </row>
    <row r="2" spans="1:9" ht="18.75">
      <c r="B2" s="2"/>
      <c r="C2" s="2"/>
      <c r="D2" s="2"/>
      <c r="E2" s="2"/>
      <c r="G2" s="2"/>
      <c r="H2" s="1"/>
    </row>
    <row r="3" spans="1:9" ht="18.75">
      <c r="B3" s="2"/>
      <c r="C3" s="2"/>
      <c r="D3" s="2"/>
      <c r="E3" s="2"/>
      <c r="G3" s="2"/>
      <c r="H3" s="1"/>
    </row>
    <row r="4" spans="1:9" ht="18.75">
      <c r="B4" s="2"/>
      <c r="C4" s="2"/>
      <c r="D4" s="2"/>
      <c r="E4" s="2"/>
      <c r="G4" s="2"/>
      <c r="H4" s="1" t="s">
        <v>67</v>
      </c>
    </row>
    <row r="5" spans="1:9" ht="18.75">
      <c r="B5" s="2"/>
      <c r="C5" s="2"/>
      <c r="D5" s="2"/>
      <c r="E5" s="2"/>
      <c r="G5" s="2"/>
      <c r="H5" s="1"/>
    </row>
    <row r="6" spans="1:9" ht="18.75">
      <c r="B6" s="2"/>
      <c r="C6" s="2"/>
      <c r="D6" s="2"/>
      <c r="E6" s="2"/>
      <c r="F6" s="2"/>
      <c r="G6" s="2"/>
      <c r="H6" s="1"/>
    </row>
    <row r="7" spans="1:9" ht="18.75">
      <c r="A7" s="50" t="s">
        <v>4</v>
      </c>
      <c r="B7" s="50"/>
      <c r="C7" s="50"/>
      <c r="D7" s="50"/>
      <c r="E7" s="50"/>
      <c r="F7" s="50"/>
      <c r="G7" s="50"/>
      <c r="H7" s="50"/>
      <c r="I7" s="6"/>
    </row>
    <row r="8" spans="1:9" ht="15.75" thickBot="1"/>
    <row r="9" spans="1:9" ht="16.5" thickBot="1">
      <c r="A9" s="51" t="s">
        <v>0</v>
      </c>
      <c r="B9" s="51" t="s">
        <v>1</v>
      </c>
      <c r="C9" s="53" t="s">
        <v>5</v>
      </c>
      <c r="D9" s="53" t="s">
        <v>6</v>
      </c>
      <c r="E9" s="53" t="s">
        <v>29</v>
      </c>
      <c r="F9" s="53" t="s">
        <v>30</v>
      </c>
      <c r="G9" s="55" t="s">
        <v>2</v>
      </c>
      <c r="H9" s="56"/>
    </row>
    <row r="10" spans="1:9" ht="48" thickBot="1">
      <c r="A10" s="52"/>
      <c r="B10" s="52"/>
      <c r="C10" s="54"/>
      <c r="D10" s="54"/>
      <c r="E10" s="54"/>
      <c r="F10" s="54"/>
      <c r="G10" s="4" t="s">
        <v>9</v>
      </c>
      <c r="H10" s="4" t="s">
        <v>3</v>
      </c>
    </row>
    <row r="11" spans="1:9" ht="16.5" thickBot="1">
      <c r="A11" s="14">
        <v>1</v>
      </c>
      <c r="B11" s="15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</row>
    <row r="12" spans="1:9" ht="48" thickBot="1">
      <c r="A12" s="21" t="s">
        <v>31</v>
      </c>
      <c r="B12" s="11" t="s">
        <v>14</v>
      </c>
      <c r="C12" s="8"/>
      <c r="D12" s="9"/>
      <c r="E12" s="16"/>
      <c r="F12" s="10">
        <f>SUM(F13:F16)</f>
        <v>38200</v>
      </c>
      <c r="G12" s="10">
        <f t="shared" ref="G12" si="0">SUM(G13:G16)</f>
        <v>17200</v>
      </c>
      <c r="H12" s="10">
        <f>SUM(H13:H16)</f>
        <v>21000</v>
      </c>
    </row>
    <row r="13" spans="1:9" ht="21.75" customHeight="1" thickBot="1">
      <c r="A13" s="20" t="s">
        <v>34</v>
      </c>
      <c r="B13" s="12" t="s">
        <v>17</v>
      </c>
      <c r="C13" s="4" t="s">
        <v>10</v>
      </c>
      <c r="D13" s="4">
        <v>5</v>
      </c>
      <c r="E13" s="5">
        <v>2000</v>
      </c>
      <c r="F13" s="5">
        <f>E13*D13</f>
        <v>10000</v>
      </c>
      <c r="G13" s="5">
        <f>F13</f>
        <v>10000</v>
      </c>
      <c r="H13" s="5">
        <v>0</v>
      </c>
    </row>
    <row r="14" spans="1:9" ht="26.25" customHeight="1" thickBot="1">
      <c r="A14" s="20" t="s">
        <v>35</v>
      </c>
      <c r="B14" s="12" t="s">
        <v>15</v>
      </c>
      <c r="C14" s="4" t="s">
        <v>10</v>
      </c>
      <c r="D14" s="4">
        <v>6</v>
      </c>
      <c r="E14" s="5">
        <v>1200</v>
      </c>
      <c r="F14" s="5">
        <f t="shared" ref="F14:F16" si="1">E14*D14</f>
        <v>7200</v>
      </c>
      <c r="G14" s="5">
        <v>7200</v>
      </c>
      <c r="H14" s="5">
        <v>0</v>
      </c>
    </row>
    <row r="15" spans="1:9" ht="32.25" thickBot="1">
      <c r="A15" s="20" t="s">
        <v>36</v>
      </c>
      <c r="B15" s="12" t="s">
        <v>16</v>
      </c>
      <c r="C15" s="4" t="s">
        <v>10</v>
      </c>
      <c r="D15" s="4">
        <v>6</v>
      </c>
      <c r="E15" s="5">
        <v>2000</v>
      </c>
      <c r="F15" s="5">
        <f t="shared" si="1"/>
        <v>12000</v>
      </c>
      <c r="G15" s="5">
        <v>0</v>
      </c>
      <c r="H15" s="5">
        <f>F15</f>
        <v>12000</v>
      </c>
    </row>
    <row r="16" spans="1:9" ht="23.25" customHeight="1" thickBot="1">
      <c r="A16" s="20" t="s">
        <v>37</v>
      </c>
      <c r="B16" s="12" t="s">
        <v>18</v>
      </c>
      <c r="C16" s="4" t="s">
        <v>10</v>
      </c>
      <c r="D16" s="4">
        <v>6</v>
      </c>
      <c r="E16" s="5">
        <v>1500</v>
      </c>
      <c r="F16" s="5">
        <f t="shared" si="1"/>
        <v>9000</v>
      </c>
      <c r="G16" s="5">
        <v>0</v>
      </c>
      <c r="H16" s="5">
        <v>9000</v>
      </c>
    </row>
    <row r="17" spans="1:8" ht="22.5" customHeight="1" thickBot="1">
      <c r="A17" s="21" t="s">
        <v>32</v>
      </c>
      <c r="B17" s="11" t="s">
        <v>19</v>
      </c>
      <c r="C17" s="9"/>
      <c r="D17" s="9"/>
      <c r="E17" s="10"/>
      <c r="F17" s="10">
        <f>F18</f>
        <v>30000</v>
      </c>
      <c r="G17" s="10">
        <f t="shared" ref="G17:H17" si="2">G18</f>
        <v>0</v>
      </c>
      <c r="H17" s="10">
        <f t="shared" si="2"/>
        <v>30000</v>
      </c>
    </row>
    <row r="18" spans="1:8" ht="95.25" thickBot="1">
      <c r="A18" s="20" t="s">
        <v>38</v>
      </c>
      <c r="B18" s="12" t="s">
        <v>20</v>
      </c>
      <c r="C18" s="4" t="s">
        <v>10</v>
      </c>
      <c r="D18" s="4">
        <v>6</v>
      </c>
      <c r="E18" s="5">
        <v>5000</v>
      </c>
      <c r="F18" s="5">
        <v>30000</v>
      </c>
      <c r="G18" s="5">
        <v>0</v>
      </c>
      <c r="H18" s="5">
        <v>30000</v>
      </c>
    </row>
    <row r="19" spans="1:8" ht="27" customHeight="1" thickBot="1">
      <c r="A19" s="21" t="s">
        <v>39</v>
      </c>
      <c r="B19" s="11" t="s">
        <v>8</v>
      </c>
      <c r="C19" s="8"/>
      <c r="D19" s="9"/>
      <c r="E19" s="10"/>
      <c r="F19" s="10">
        <f>SUM(F20:F21)</f>
        <v>10200</v>
      </c>
      <c r="G19" s="10">
        <f t="shared" ref="G19:H19" si="3">SUM(G20:G21)</f>
        <v>0</v>
      </c>
      <c r="H19" s="10">
        <f t="shared" si="3"/>
        <v>10200</v>
      </c>
    </row>
    <row r="20" spans="1:8" ht="34.5" customHeight="1" thickBot="1">
      <c r="A20" s="20" t="s">
        <v>40</v>
      </c>
      <c r="B20" s="12" t="s">
        <v>21</v>
      </c>
      <c r="C20" s="4" t="s">
        <v>11</v>
      </c>
      <c r="D20" s="4">
        <v>5</v>
      </c>
      <c r="E20" s="5">
        <v>1500</v>
      </c>
      <c r="F20" s="5">
        <f>D20*E20</f>
        <v>7500</v>
      </c>
      <c r="G20" s="5">
        <v>0</v>
      </c>
      <c r="H20" s="5">
        <f>F20</f>
        <v>7500</v>
      </c>
    </row>
    <row r="21" spans="1:8" ht="21.75" customHeight="1" thickBot="1">
      <c r="A21" s="20" t="s">
        <v>41</v>
      </c>
      <c r="B21" s="12" t="s">
        <v>22</v>
      </c>
      <c r="C21" s="17" t="s">
        <v>11</v>
      </c>
      <c r="D21" s="4">
        <v>1</v>
      </c>
      <c r="E21" s="5">
        <v>2700</v>
      </c>
      <c r="F21" s="5">
        <f>E21</f>
        <v>2700</v>
      </c>
      <c r="G21" s="5">
        <v>0</v>
      </c>
      <c r="H21" s="5">
        <f>F21</f>
        <v>2700</v>
      </c>
    </row>
    <row r="22" spans="1:8" ht="21" customHeight="1" thickBot="1">
      <c r="A22" s="21" t="s">
        <v>42</v>
      </c>
      <c r="B22" s="11" t="s">
        <v>7</v>
      </c>
      <c r="C22" s="8"/>
      <c r="D22" s="9"/>
      <c r="E22" s="10"/>
      <c r="F22" s="10">
        <f>F23</f>
        <v>6000</v>
      </c>
      <c r="G22" s="10">
        <f t="shared" ref="G22:H22" si="4">G23</f>
        <v>0</v>
      </c>
      <c r="H22" s="10">
        <f t="shared" si="4"/>
        <v>6000</v>
      </c>
    </row>
    <row r="23" spans="1:8" ht="21" customHeight="1" thickBot="1">
      <c r="A23" s="20" t="s">
        <v>43</v>
      </c>
      <c r="B23" s="12" t="s">
        <v>26</v>
      </c>
      <c r="C23" s="4" t="s">
        <v>11</v>
      </c>
      <c r="D23" s="4">
        <v>400</v>
      </c>
      <c r="E23" s="5">
        <v>15</v>
      </c>
      <c r="F23" s="5">
        <v>6000</v>
      </c>
      <c r="G23" s="5">
        <v>0</v>
      </c>
      <c r="H23" s="5">
        <v>6000</v>
      </c>
    </row>
    <row r="24" spans="1:8" ht="21.75" customHeight="1" thickBot="1">
      <c r="A24" s="21" t="s">
        <v>44</v>
      </c>
      <c r="B24" s="12" t="s">
        <v>27</v>
      </c>
      <c r="C24" s="4"/>
      <c r="D24" s="4"/>
      <c r="E24" s="5"/>
      <c r="F24" s="18">
        <f>F25</f>
        <v>10000</v>
      </c>
      <c r="G24" s="18">
        <f t="shared" ref="G24:H24" si="5">G25</f>
        <v>0</v>
      </c>
      <c r="H24" s="18">
        <f t="shared" si="5"/>
        <v>10000</v>
      </c>
    </row>
    <row r="25" spans="1:8" ht="32.25" thickBot="1">
      <c r="A25" s="20" t="s">
        <v>45</v>
      </c>
      <c r="B25" s="12" t="s">
        <v>28</v>
      </c>
      <c r="C25" s="4" t="s">
        <v>12</v>
      </c>
      <c r="D25" s="4">
        <v>5</v>
      </c>
      <c r="E25" s="5">
        <v>2000</v>
      </c>
      <c r="F25" s="5">
        <f>D25*E25</f>
        <v>10000</v>
      </c>
      <c r="G25" s="5">
        <v>0</v>
      </c>
      <c r="H25" s="5">
        <f>F25</f>
        <v>10000</v>
      </c>
    </row>
    <row r="26" spans="1:8" ht="21.75" customHeight="1" thickBot="1">
      <c r="A26" s="21" t="s">
        <v>46</v>
      </c>
      <c r="B26" s="11" t="s">
        <v>13</v>
      </c>
      <c r="C26" s="8"/>
      <c r="D26" s="9"/>
      <c r="E26" s="10"/>
      <c r="F26" s="10">
        <f>SUM(F27:F30)</f>
        <v>60000</v>
      </c>
      <c r="G26" s="10">
        <f t="shared" ref="G26:H26" si="6">SUM(G27:G30)</f>
        <v>60000</v>
      </c>
      <c r="H26" s="10">
        <f t="shared" si="6"/>
        <v>0</v>
      </c>
    </row>
    <row r="27" spans="1:8" ht="21" customHeight="1" thickBot="1">
      <c r="A27" s="20" t="s">
        <v>47</v>
      </c>
      <c r="B27" s="12" t="s">
        <v>23</v>
      </c>
      <c r="C27" s="4" t="s">
        <v>11</v>
      </c>
      <c r="D27" s="4">
        <v>5</v>
      </c>
      <c r="E27" s="5">
        <v>5000</v>
      </c>
      <c r="F27" s="5">
        <f>E27*D27</f>
        <v>25000</v>
      </c>
      <c r="G27" s="5">
        <v>25000</v>
      </c>
      <c r="H27" s="5">
        <v>0</v>
      </c>
    </row>
    <row r="28" spans="1:8" ht="24.75" customHeight="1" thickBot="1">
      <c r="A28" s="20" t="s">
        <v>48</v>
      </c>
      <c r="B28" s="12" t="s">
        <v>24</v>
      </c>
      <c r="C28" s="4" t="s">
        <v>11</v>
      </c>
      <c r="D28" s="4">
        <v>5</v>
      </c>
      <c r="E28" s="5">
        <v>3000</v>
      </c>
      <c r="F28" s="5">
        <f t="shared" ref="F28:F29" si="7">E28*D28</f>
        <v>15000</v>
      </c>
      <c r="G28" s="5">
        <v>15000</v>
      </c>
      <c r="H28" s="5">
        <v>0</v>
      </c>
    </row>
    <row r="29" spans="1:8" ht="21.75" customHeight="1" thickBot="1">
      <c r="A29" s="20" t="s">
        <v>49</v>
      </c>
      <c r="B29" s="12" t="s">
        <v>25</v>
      </c>
      <c r="C29" s="4" t="s">
        <v>11</v>
      </c>
      <c r="D29" s="4">
        <v>5</v>
      </c>
      <c r="E29" s="5">
        <v>2000</v>
      </c>
      <c r="F29" s="5">
        <f t="shared" si="7"/>
        <v>10000</v>
      </c>
      <c r="G29" s="5">
        <v>10000</v>
      </c>
      <c r="H29" s="5">
        <v>0</v>
      </c>
    </row>
    <row r="30" spans="1:8" ht="32.25" thickBot="1">
      <c r="A30" s="20" t="s">
        <v>50</v>
      </c>
      <c r="B30" s="12" t="s">
        <v>51</v>
      </c>
      <c r="C30" s="4" t="s">
        <v>11</v>
      </c>
      <c r="D30" s="4">
        <v>5</v>
      </c>
      <c r="E30" s="5">
        <v>2000</v>
      </c>
      <c r="F30" s="5">
        <v>10000</v>
      </c>
      <c r="G30" s="5">
        <v>10000</v>
      </c>
      <c r="H30" s="5">
        <v>0</v>
      </c>
    </row>
    <row r="31" spans="1:8" ht="21" customHeight="1" thickBot="1">
      <c r="A31" s="13"/>
      <c r="B31" s="19" t="s">
        <v>33</v>
      </c>
      <c r="C31" s="4"/>
      <c r="D31" s="4"/>
      <c r="E31" s="5"/>
      <c r="F31" s="18">
        <f>F26+F22+F19+F17+F12+F24</f>
        <v>154400</v>
      </c>
      <c r="G31" s="18">
        <f>G26+G22+G19+G17+G12+G24</f>
        <v>77200</v>
      </c>
      <c r="H31" s="18">
        <f>H26+H22+H19+H17+H12+H24</f>
        <v>77200</v>
      </c>
    </row>
  </sheetData>
  <mergeCells count="8">
    <mergeCell ref="A7:H7"/>
    <mergeCell ref="F9:F10"/>
    <mergeCell ref="G9:H9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scale="32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28"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новый вариант</vt:lpstr>
      <vt:lpstr>Лист2</vt:lpstr>
      <vt:lpstr>Лист3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26каб</cp:lastModifiedBy>
  <cp:lastPrinted>2019-02-05T08:21:24Z</cp:lastPrinted>
  <dcterms:created xsi:type="dcterms:W3CDTF">2019-01-24T05:23:22Z</dcterms:created>
  <dcterms:modified xsi:type="dcterms:W3CDTF">2020-04-29T04:14:17Z</dcterms:modified>
</cp:coreProperties>
</file>