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358A7CD7-49DA-4013-9055-A19F851BFC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3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3" l="1"/>
  <c r="E33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47" i="3" l="1"/>
  <c r="E46" i="3"/>
  <c r="E45" i="3"/>
  <c r="E44" i="3"/>
  <c r="E41" i="3"/>
  <c r="E50" i="3"/>
  <c r="E51" i="3" s="1"/>
  <c r="E40" i="3"/>
  <c r="E42" i="3" l="1"/>
  <c r="E48" i="3"/>
  <c r="E13" i="3"/>
  <c r="E12" i="3"/>
  <c r="E9" i="3"/>
  <c r="E10" i="3"/>
  <c r="E11" i="3"/>
  <c r="E8" i="3"/>
  <c r="E36" i="3"/>
  <c r="E38" i="3" s="1"/>
  <c r="E34" i="3" l="1"/>
  <c r="E52" i="3" l="1"/>
</calcChain>
</file>

<file path=xl/sharedStrings.xml><?xml version="1.0" encoding="utf-8"?>
<sst xmlns="http://schemas.openxmlformats.org/spreadsheetml/2006/main" count="122" uniqueCount="102">
  <si>
    <t>Наименование расходов</t>
  </si>
  <si>
    <t>Количество, единиц</t>
  </si>
  <si>
    <t>Стоимость, рvблей</t>
  </si>
  <si>
    <t>Вceгo, рублей</t>
  </si>
  <si>
    <t>Комментарии</t>
  </si>
  <si>
    <t>1.1.</t>
  </si>
  <si>
    <t>1.2.</t>
  </si>
  <si>
    <t>Административные расходы</t>
  </si>
  <si>
    <t>2.1.</t>
  </si>
  <si>
    <t>№</t>
  </si>
  <si>
    <t>3.2.</t>
  </si>
  <si>
    <t>4.1.</t>
  </si>
  <si>
    <t>5.1.</t>
  </si>
  <si>
    <t>Всего по разделу</t>
  </si>
  <si>
    <t>Материально-техническом обеспечение</t>
  </si>
  <si>
    <t>Организация и проведение мероприятий</t>
  </si>
  <si>
    <t>Организация и проведение образовательных программ</t>
  </si>
  <si>
    <t>3.1.</t>
  </si>
  <si>
    <t>Иное</t>
  </si>
  <si>
    <t>Вceгo по проекту</t>
  </si>
  <si>
    <t>1.3.</t>
  </si>
  <si>
    <t>1.4.</t>
  </si>
  <si>
    <t>1.5.</t>
  </si>
  <si>
    <t>1.6.</t>
  </si>
  <si>
    <t>4.2.</t>
  </si>
  <si>
    <t>4.3.</t>
  </si>
  <si>
    <t>4.4.</t>
  </si>
  <si>
    <t>Сведения об объеме бюджетных ассигнований, необходимых для реализации проекта</t>
  </si>
  <si>
    <t>“Есть такая профессия: людей спасать!”</t>
  </si>
  <si>
    <t xml:space="preserve">Весы BEON BN-106 (электронные, материал - стекло, точность - 100 г, вес до - 180 кг) или его аналоги </t>
  </si>
  <si>
    <t>Сантиметровая лента, 150 смх20 мм</t>
  </si>
  <si>
    <t>Для обучения школьников проведению антропометрии</t>
  </si>
  <si>
    <t>Антропометрический циркуляр-калипер</t>
  </si>
  <si>
    <t>Спирометр сухой портативный ССП</t>
  </si>
  <si>
    <t xml:space="preserve">Пульсоксиметр MD300C5 CHOICEMMED Педиатрический или его аналоги </t>
  </si>
  <si>
    <t xml:space="preserve">Кистевой динамометр «ДК-50» или его аналоги 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</si>
  <si>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</si>
  <si>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</si>
  <si>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</si>
  <si>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</si>
  <si>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</si>
  <si>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</si>
  <si>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</si>
  <si>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</si>
  <si>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</si>
  <si>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</si>
  <si>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</si>
  <si>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</si>
  <si>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</si>
  <si>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</si>
  <si>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</si>
  <si>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</si>
  <si>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</si>
  <si>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</si>
  <si>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Халат медицинский</t>
  </si>
  <si>
    <t>Шапочка медицинская</t>
  </si>
  <si>
    <t xml:space="preserve">"Александр-03" тренажер-манекен взрослого пострадавшего для отработки приемов сердечно-легочной реанимации (голова, торс) со светозвуковым индикатором или его аналоги </t>
  </si>
  <si>
    <t xml:space="preserve">“Андрей-01” Тренажер-манекен для отработки приема Геймлиха или его аналоги </t>
  </si>
  <si>
    <t xml:space="preserve">Фотоаппарат Canon EOS 2000D Kit или его аналоги </t>
  </si>
  <si>
    <t xml:space="preserve">Объектив CANON 50mm f/1.8 EF STM, Canon EF или его аналоги </t>
  </si>
  <si>
    <t xml:space="preserve">Штатив-трипод HAMA Gamma 153 или его аналоги </t>
  </si>
  <si>
    <t xml:space="preserve">Лабораторный микроскоп Saike Digital SK2009HDMI-T или его аналоги </t>
  </si>
  <si>
    <t xml:space="preserve">Набор микропрепаратов Bresser 100 шт. или аналогичный набор </t>
  </si>
  <si>
    <t>Блокнот Альт Ultimate Basic Active Book А5 60 листов в клетку на спирали (135х210 мм)</t>
  </si>
  <si>
    <t>Изготовление ролл-апа с логотипом проекта</t>
  </si>
  <si>
    <t>Бумага Svetocopy (белый)</t>
  </si>
  <si>
    <t>Ручка шариковая Attache Style синяя (толщина линии 0.5 мм)</t>
  </si>
  <si>
    <t>Карандаш чернографитный HB заточенный с ластиком (зеленый корпус)</t>
  </si>
  <si>
    <t>Ластик Pilot прямоугольный 42x19x12 мм</t>
  </si>
  <si>
    <t>Дырокол Комус Vigor 6365 до 40 листов черный с линейкой</t>
  </si>
  <si>
    <t>Папка-планшет с зажимом Attache A4 черная</t>
  </si>
  <si>
    <t>Короб архивный с клапаном А4 (260×325 мм), 100 мм, до 900 листов, микрогофрокартон, БЕЛЫЙ, STAFF</t>
  </si>
  <si>
    <t>Футболка с логотипом проекта</t>
  </si>
  <si>
    <t>1.26.</t>
  </si>
  <si>
    <t>Ножницы Attache 169 мм с пластиковыми прорезиненными анатомическими ручками черного/зеленого цвета</t>
  </si>
  <si>
    <t>Оплата труда команды проекта</t>
  </si>
  <si>
    <t>2.2.</t>
  </si>
  <si>
    <t>Бухгалтерские услуги</t>
  </si>
  <si>
    <t>Значки закатные с символикой проекта</t>
  </si>
  <si>
    <t>Эко-ручки с символикой проекта</t>
  </si>
  <si>
    <t>Флипчарт Attache (100х70 см) на треноге магнитно-маркерный</t>
  </si>
  <si>
    <t>Бумага для флипчарта BRAUBERG чистая, белый, 50 листов</t>
  </si>
  <si>
    <t>Набор маркеров для флипчарта, 4 цвета, 3 мм, на блистере</t>
  </si>
  <si>
    <t>Бинт марлевый медицинский</t>
  </si>
  <si>
    <t xml:space="preserve">Оплата расходов на ГСМ </t>
  </si>
  <si>
    <t>Для проведения интерактивных занятий по профориентации школьников</t>
  </si>
  <si>
    <t>Для обучения школьников правилам оказания первой помощи</t>
  </si>
  <si>
    <r>
      <t>Для обучения школьников правилам оказания первой помощи</t>
    </r>
    <r>
      <rPr>
        <sz val="12"/>
        <color rgb="FF000000"/>
        <rFont val="Times New Roman"/>
        <family val="1"/>
        <charset val="204"/>
      </rPr>
      <t> </t>
    </r>
  </si>
  <si>
    <t>Для фото- и видеосъемки с мероприятий проекта, которые будут предоставлены в качестве фотоотчета</t>
  </si>
  <si>
    <t xml:space="preserve">Для проведения интерактивных занятий </t>
  </si>
  <si>
    <t>Для проведения интерактивных занятий</t>
  </si>
  <si>
    <t>Для работы команды над проектом</t>
  </si>
  <si>
    <t>Нативная реклама проекта</t>
  </si>
  <si>
    <t>Для работы команды над проектом, печати рабочих материалов</t>
  </si>
  <si>
    <t xml:space="preserve">для хронения документации проекта </t>
  </si>
  <si>
    <t>Для волонтеров и команды проекта при проведении мероприятий</t>
  </si>
  <si>
    <t>Для ведения бухгалтерского отчета</t>
  </si>
  <si>
    <r>
      <t>Раздатка для благополучателей проекта</t>
    </r>
    <r>
      <rPr>
        <sz val="12"/>
        <color rgb="FF000000"/>
        <rFont val="Times New Roman"/>
        <family val="1"/>
        <charset val="204"/>
      </rPr>
      <t> </t>
    </r>
  </si>
  <si>
    <t>Раздатка для благополучателей проекта </t>
  </si>
  <si>
    <t>Для обучения команды волонтеров </t>
  </si>
  <si>
    <t>Для проведения занятий по обучению первой помощи</t>
  </si>
  <si>
    <t>Для проведения мероприятий в регионе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</si>
</sst>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15152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3"/>
  <sheetViews>
    <sheetView tabSelected="1" topLeftCell="A19" zoomScale="144" zoomScaleNormal="144" workbookViewId="0">
      <selection activeCell="F50" sqref="F50"/>
    </sheetView>
  </sheetViews>
  <sheetFormatPr defaultColWidth="8.77734375" defaultRowHeight="14.4" x14ac:dyDescent="0.3"/>
  <cols>
    <col min="1" max="1" width="19.44140625" customWidth="1"/>
    <col min="2" max="2" width="24.77734375" customWidth="1"/>
    <col min="3" max="3" width="21" customWidth="1"/>
    <col min="4" max="4" width="19.44140625" customWidth="1"/>
    <col min="5" max="5" width="14.33203125" customWidth="1"/>
    <col min="6" max="6" width="45.77734375" customWidth="1"/>
  </cols>
  <sheetData>
    <row r="2" spans="1:7" ht="16.8" x14ac:dyDescent="0.3">
      <c r="A2" s="32" t="s">
        <v>27</v>
      </c>
      <c r="B2" s="32"/>
      <c r="C2" s="32"/>
      <c r="D2" s="32"/>
      <c r="E2" s="32"/>
      <c r="F2" s="32"/>
    </row>
    <row r="3" spans="1:7" ht="22.05" customHeight="1" x14ac:dyDescent="0.3">
      <c r="A3" s="33" t="s">
        <v>28</v>
      </c>
      <c r="B3" s="32"/>
      <c r="C3" s="32"/>
      <c r="D3" s="32"/>
      <c r="E3" s="32"/>
      <c r="F3" s="32"/>
    </row>
    <row r="5" spans="1:7" x14ac:dyDescent="0.3">
      <c r="A5" s="31" t="s">
        <v>9</v>
      </c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12"/>
    </row>
    <row r="6" spans="1:7" x14ac:dyDescent="0.3">
      <c r="A6" s="31"/>
      <c r="B6" s="31"/>
      <c r="C6" s="31"/>
      <c r="D6" s="31"/>
      <c r="E6" s="31"/>
      <c r="F6" s="31"/>
      <c r="G6" s="12"/>
    </row>
    <row r="7" spans="1:7" x14ac:dyDescent="0.3">
      <c r="A7" s="13">
        <v>1</v>
      </c>
      <c r="B7" s="31" t="s">
        <v>14</v>
      </c>
      <c r="C7" s="31"/>
      <c r="D7" s="31"/>
      <c r="E7" s="31"/>
      <c r="F7" s="31"/>
      <c r="G7" s="12"/>
    </row>
    <row r="8" spans="1:7" ht="69.599999999999994" thickBot="1" x14ac:dyDescent="0.35">
      <c r="A8" s="26" t="s">
        <v>5</v>
      </c>
      <c r="B8" s="20" t="s">
        <v>29</v>
      </c>
      <c r="C8" s="27">
        <v>2</v>
      </c>
      <c r="D8" s="16">
        <v>550</v>
      </c>
      <c r="E8" s="17">
        <f>C8*D8</f>
        <v>1100</v>
      </c>
      <c r="F8" s="37" t="s">
        <v>31</v>
      </c>
      <c r="G8" s="12"/>
    </row>
    <row r="9" spans="1:7" ht="25.8" customHeight="1" thickBot="1" x14ac:dyDescent="0.35">
      <c r="A9" s="26" t="s">
        <v>6</v>
      </c>
      <c r="B9" s="20" t="s">
        <v>30</v>
      </c>
      <c r="C9" s="27">
        <v>3</v>
      </c>
      <c r="D9" s="16">
        <v>100</v>
      </c>
      <c r="E9" s="17">
        <f t="shared" ref="E9:E10" si="0">C9*D9</f>
        <v>300</v>
      </c>
      <c r="F9" s="37" t="s">
        <v>31</v>
      </c>
      <c r="G9" s="12"/>
    </row>
    <row r="10" spans="1:7" ht="31.8" thickBot="1" x14ac:dyDescent="0.35">
      <c r="A10" s="26" t="s">
        <v>20</v>
      </c>
      <c r="B10" s="20" t="s">
        <v>32</v>
      </c>
      <c r="C10" s="27">
        <v>3</v>
      </c>
      <c r="D10" s="16">
        <v>1000</v>
      </c>
      <c r="E10" s="17">
        <f t="shared" si="0"/>
        <v>3000</v>
      </c>
      <c r="F10" s="37" t="s">
        <v>31</v>
      </c>
      <c r="G10" s="12"/>
    </row>
    <row r="11" spans="1:7" ht="31.8" thickBot="1" x14ac:dyDescent="0.35">
      <c r="A11" s="26" t="s">
        <v>21</v>
      </c>
      <c r="B11" s="20" t="s">
        <v>33</v>
      </c>
      <c r="C11" s="27">
        <v>2</v>
      </c>
      <c r="D11" s="16">
        <v>3000</v>
      </c>
      <c r="E11" s="17">
        <f>C11*D11</f>
        <v>6000</v>
      </c>
      <c r="F11" s="37" t="s">
        <v>31</v>
      </c>
      <c r="G11" s="12"/>
    </row>
    <row r="12" spans="1:7" ht="55.8" thickBot="1" x14ac:dyDescent="0.35">
      <c r="A12" s="26" t="s">
        <v>22</v>
      </c>
      <c r="B12" s="20" t="s">
        <v>34</v>
      </c>
      <c r="C12" s="27">
        <v>3</v>
      </c>
      <c r="D12" s="16">
        <v>4000</v>
      </c>
      <c r="E12" s="17">
        <f>C12*D12</f>
        <v>12000</v>
      </c>
      <c r="F12" s="37" t="s">
        <v>31</v>
      </c>
      <c r="G12" s="12"/>
    </row>
    <row r="13" spans="1:7" ht="31.8" thickBot="1" x14ac:dyDescent="0.35">
      <c r="A13" s="26" t="s">
        <v>23</v>
      </c>
      <c r="B13" s="20" t="s">
        <v>35</v>
      </c>
      <c r="C13" s="27">
        <v>2</v>
      </c>
      <c r="D13" s="16">
        <v>4500</v>
      </c>
      <c r="E13" s="17">
        <f>C13*D13</f>
        <v>9000</v>
      </c>
      <c r="F13" s="37" t="s">
        <v>31</v>
      </c>
      <c r="G13" s="12"/>
    </row>
    <row r="14" spans="1:7" ht="31.8" thickBot="1" x14ac:dyDescent="0.35">
      <c r="A14" s="26" t="s">
        <v>36</v>
      </c>
      <c r="B14" s="42" t="s">
        <v>54</v>
      </c>
      <c r="C14" s="27">
        <v>10</v>
      </c>
      <c r="D14" s="16">
        <v>1000</v>
      </c>
      <c r="E14" s="17">
        <f>C14*D14</f>
        <v>10000</v>
      </c>
      <c r="F14" s="37" t="s">
        <v>85</v>
      </c>
      <c r="G14" s="12"/>
    </row>
    <row r="15" spans="1:7" ht="31.8" thickBot="1" x14ac:dyDescent="0.35">
      <c r="A15" s="26" t="s">
        <v>37</v>
      </c>
      <c r="B15" s="42" t="s">
        <v>55</v>
      </c>
      <c r="C15" s="27">
        <v>10</v>
      </c>
      <c r="D15" s="16">
        <v>200</v>
      </c>
      <c r="E15" s="17">
        <f>C15*D15</f>
        <v>2000</v>
      </c>
      <c r="F15" s="37" t="s">
        <v>85</v>
      </c>
      <c r="G15" s="12"/>
    </row>
    <row r="16" spans="1:7" ht="156.6" thickBot="1" x14ac:dyDescent="0.35">
      <c r="A16" s="26" t="s">
        <v>38</v>
      </c>
      <c r="B16" s="42" t="s">
        <v>56</v>
      </c>
      <c r="C16" s="27">
        <v>1</v>
      </c>
      <c r="D16" s="16">
        <v>32000</v>
      </c>
      <c r="E16" s="17">
        <f>C16*D16</f>
        <v>32000</v>
      </c>
      <c r="F16" s="37" t="s">
        <v>86</v>
      </c>
      <c r="G16" s="12"/>
    </row>
    <row r="17" spans="1:7" ht="63" thickBot="1" x14ac:dyDescent="0.35">
      <c r="A17" s="26" t="s">
        <v>39</v>
      </c>
      <c r="B17" s="42" t="s">
        <v>57</v>
      </c>
      <c r="C17" s="27">
        <v>1</v>
      </c>
      <c r="D17" s="16">
        <v>24000</v>
      </c>
      <c r="E17" s="17">
        <f>C17*D17</f>
        <v>24000</v>
      </c>
      <c r="F17" s="38" t="s">
        <v>87</v>
      </c>
      <c r="G17" s="12"/>
    </row>
    <row r="18" spans="1:7" ht="46.8" x14ac:dyDescent="0.3">
      <c r="A18" s="26" t="s">
        <v>40</v>
      </c>
      <c r="B18" s="42" t="s">
        <v>58</v>
      </c>
      <c r="C18" s="27">
        <v>1</v>
      </c>
      <c r="D18" s="16">
        <v>34000</v>
      </c>
      <c r="E18" s="17">
        <f>C18*D18</f>
        <v>34000</v>
      </c>
      <c r="F18" s="38" t="s">
        <v>88</v>
      </c>
      <c r="G18" s="12"/>
    </row>
    <row r="19" spans="1:7" ht="47.4" thickBot="1" x14ac:dyDescent="0.35">
      <c r="A19" s="26" t="s">
        <v>41</v>
      </c>
      <c r="B19" s="43" t="s">
        <v>59</v>
      </c>
      <c r="C19" s="27">
        <v>1</v>
      </c>
      <c r="D19" s="16">
        <v>15000</v>
      </c>
      <c r="E19" s="17">
        <f>C19*D19</f>
        <v>15000</v>
      </c>
      <c r="F19" s="37" t="s">
        <v>88</v>
      </c>
      <c r="G19" s="12"/>
    </row>
    <row r="20" spans="1:7" ht="47.4" thickBot="1" x14ac:dyDescent="0.35">
      <c r="A20" s="26" t="s">
        <v>42</v>
      </c>
      <c r="B20" s="43" t="s">
        <v>60</v>
      </c>
      <c r="C20" s="27">
        <v>1</v>
      </c>
      <c r="D20" s="16">
        <v>2000</v>
      </c>
      <c r="E20" s="17">
        <f>C20*D20</f>
        <v>2000</v>
      </c>
      <c r="F20" s="37" t="s">
        <v>88</v>
      </c>
      <c r="G20" s="12"/>
    </row>
    <row r="21" spans="1:7" ht="62.4" x14ac:dyDescent="0.3">
      <c r="A21" s="26" t="s">
        <v>43</v>
      </c>
      <c r="B21" s="44" t="s">
        <v>61</v>
      </c>
      <c r="C21" s="27">
        <v>1</v>
      </c>
      <c r="D21" s="16">
        <v>60000</v>
      </c>
      <c r="E21" s="17">
        <f>C21*D21</f>
        <v>60000</v>
      </c>
      <c r="F21" s="38" t="s">
        <v>89</v>
      </c>
      <c r="G21" s="12"/>
    </row>
    <row r="22" spans="1:7" ht="47.4" thickBot="1" x14ac:dyDescent="0.35">
      <c r="A22" s="26" t="s">
        <v>44</v>
      </c>
      <c r="B22" s="44" t="s">
        <v>62</v>
      </c>
      <c r="C22" s="27">
        <v>1</v>
      </c>
      <c r="D22" s="16">
        <v>25000</v>
      </c>
      <c r="E22" s="17">
        <f>C22*D22</f>
        <v>25000</v>
      </c>
      <c r="F22" s="37" t="s">
        <v>90</v>
      </c>
      <c r="G22" s="12"/>
    </row>
    <row r="23" spans="1:7" ht="62.4" x14ac:dyDescent="0.3">
      <c r="A23" s="26" t="s">
        <v>45</v>
      </c>
      <c r="B23" s="42" t="s">
        <v>63</v>
      </c>
      <c r="C23" s="27">
        <v>5</v>
      </c>
      <c r="D23" s="16">
        <v>150</v>
      </c>
      <c r="E23" s="17">
        <f>C23*D23</f>
        <v>750</v>
      </c>
      <c r="F23" s="38" t="s">
        <v>91</v>
      </c>
      <c r="G23" s="12"/>
    </row>
    <row r="24" spans="1:7" ht="31.8" thickBot="1" x14ac:dyDescent="0.35">
      <c r="A24" s="26" t="s">
        <v>46</v>
      </c>
      <c r="B24" s="42" t="s">
        <v>64</v>
      </c>
      <c r="C24" s="27">
        <v>1</v>
      </c>
      <c r="D24" s="16">
        <v>5000</v>
      </c>
      <c r="E24" s="17">
        <f>C24*D24</f>
        <v>5000</v>
      </c>
      <c r="F24" s="37" t="s">
        <v>92</v>
      </c>
      <c r="G24" s="12"/>
    </row>
    <row r="25" spans="1:7" ht="31.8" thickBot="1" x14ac:dyDescent="0.35">
      <c r="A25" s="26" t="s">
        <v>47</v>
      </c>
      <c r="B25" s="43" t="s">
        <v>65</v>
      </c>
      <c r="C25" s="27">
        <v>5</v>
      </c>
      <c r="D25" s="16">
        <v>300</v>
      </c>
      <c r="E25" s="17">
        <f>C25*D25</f>
        <v>1500</v>
      </c>
      <c r="F25" s="37" t="s">
        <v>93</v>
      </c>
      <c r="G25" s="12"/>
    </row>
    <row r="26" spans="1:7" ht="47.4" thickBot="1" x14ac:dyDescent="0.35">
      <c r="A26" s="40" t="s">
        <v>48</v>
      </c>
      <c r="B26" s="44" t="s">
        <v>66</v>
      </c>
      <c r="C26" s="27">
        <v>50</v>
      </c>
      <c r="D26" s="16">
        <v>24.5</v>
      </c>
      <c r="E26" s="17">
        <f>C26*D26</f>
        <v>1225</v>
      </c>
      <c r="F26" s="38" t="s">
        <v>91</v>
      </c>
      <c r="G26" s="12"/>
    </row>
    <row r="27" spans="1:7" ht="63" thickBot="1" x14ac:dyDescent="0.35">
      <c r="A27" s="26" t="s">
        <v>49</v>
      </c>
      <c r="B27" s="43" t="s">
        <v>67</v>
      </c>
      <c r="C27" s="27">
        <v>50</v>
      </c>
      <c r="D27" s="16">
        <v>14.6</v>
      </c>
      <c r="E27" s="17">
        <f>C27*D27</f>
        <v>730</v>
      </c>
      <c r="F27" s="38" t="s">
        <v>91</v>
      </c>
      <c r="G27" s="12"/>
    </row>
    <row r="28" spans="1:7" ht="47.4" thickBot="1" x14ac:dyDescent="0.35">
      <c r="A28" s="26" t="s">
        <v>50</v>
      </c>
      <c r="B28" s="43" t="s">
        <v>68</v>
      </c>
      <c r="C28" s="27">
        <v>10</v>
      </c>
      <c r="D28" s="16">
        <v>33.6</v>
      </c>
      <c r="E28" s="17">
        <f>C28*D28</f>
        <v>336</v>
      </c>
      <c r="F28" s="38" t="s">
        <v>91</v>
      </c>
      <c r="G28" s="12"/>
    </row>
    <row r="29" spans="1:7" ht="47.4" thickBot="1" x14ac:dyDescent="0.35">
      <c r="A29" s="26" t="s">
        <v>51</v>
      </c>
      <c r="B29" s="42" t="s">
        <v>69</v>
      </c>
      <c r="C29" s="27">
        <v>2</v>
      </c>
      <c r="D29" s="16">
        <v>1114</v>
      </c>
      <c r="E29" s="17">
        <f>C29*D29</f>
        <v>2228</v>
      </c>
      <c r="F29" s="38" t="s">
        <v>91</v>
      </c>
      <c r="G29" s="12"/>
    </row>
    <row r="30" spans="1:7" ht="47.4" thickBot="1" x14ac:dyDescent="0.35">
      <c r="A30" s="26" t="s">
        <v>52</v>
      </c>
      <c r="B30" s="42" t="s">
        <v>70</v>
      </c>
      <c r="C30" s="27">
        <v>5</v>
      </c>
      <c r="D30" s="16">
        <v>158</v>
      </c>
      <c r="E30" s="17">
        <f>C30*D30</f>
        <v>790</v>
      </c>
      <c r="F30" s="38" t="s">
        <v>91</v>
      </c>
      <c r="G30" s="12"/>
    </row>
    <row r="31" spans="1:7" ht="93.6" x14ac:dyDescent="0.3">
      <c r="A31" s="26" t="s">
        <v>53</v>
      </c>
      <c r="B31" s="42" t="s">
        <v>71</v>
      </c>
      <c r="C31" s="27">
        <v>10</v>
      </c>
      <c r="D31" s="16">
        <v>75</v>
      </c>
      <c r="E31" s="17">
        <f>C31*D31</f>
        <v>750</v>
      </c>
      <c r="F31" s="38" t="s">
        <v>91</v>
      </c>
      <c r="G31" s="12"/>
    </row>
    <row r="32" spans="1:7" ht="93.6" x14ac:dyDescent="0.3">
      <c r="A32" s="40">
        <v>45658</v>
      </c>
      <c r="B32" s="42" t="s">
        <v>74</v>
      </c>
      <c r="C32" s="27">
        <v>3</v>
      </c>
      <c r="D32" s="16">
        <v>149</v>
      </c>
      <c r="E32" s="17">
        <f>C32*D32</f>
        <v>447</v>
      </c>
      <c r="F32" s="39" t="s">
        <v>94</v>
      </c>
      <c r="G32" s="12"/>
    </row>
    <row r="33" spans="1:7" ht="31.8" thickBot="1" x14ac:dyDescent="0.35">
      <c r="A33" s="26" t="s">
        <v>73</v>
      </c>
      <c r="B33" s="44" t="s">
        <v>72</v>
      </c>
      <c r="C33" s="27">
        <v>30</v>
      </c>
      <c r="D33" s="16">
        <v>800</v>
      </c>
      <c r="E33" s="17">
        <f>C33*D33</f>
        <v>24000</v>
      </c>
      <c r="F33" s="37" t="s">
        <v>95</v>
      </c>
      <c r="G33" s="12"/>
    </row>
    <row r="34" spans="1:7" x14ac:dyDescent="0.3">
      <c r="A34" s="24" t="s">
        <v>13</v>
      </c>
      <c r="B34" s="41"/>
      <c r="C34" s="29"/>
      <c r="D34" s="30"/>
      <c r="E34" s="18">
        <f>SUM(E8:E33)</f>
        <v>273156</v>
      </c>
      <c r="F34" s="25"/>
      <c r="G34" s="12"/>
    </row>
    <row r="35" spans="1:7" x14ac:dyDescent="0.3">
      <c r="A35" s="13">
        <v>2</v>
      </c>
      <c r="B35" s="31" t="s">
        <v>7</v>
      </c>
      <c r="C35" s="31"/>
      <c r="D35" s="31"/>
      <c r="E35" s="31"/>
      <c r="F35" s="31"/>
      <c r="G35" s="12"/>
    </row>
    <row r="36" spans="1:7" ht="27.6" x14ac:dyDescent="0.3">
      <c r="A36" s="13" t="s">
        <v>8</v>
      </c>
      <c r="B36" s="20" t="s">
        <v>75</v>
      </c>
      <c r="C36" s="13">
        <v>2</v>
      </c>
      <c r="D36" s="18">
        <v>63980</v>
      </c>
      <c r="E36" s="18">
        <f>D36*C36</f>
        <v>127960</v>
      </c>
      <c r="F36" s="13"/>
      <c r="G36" s="12"/>
    </row>
    <row r="37" spans="1:7" ht="16.2" thickBot="1" x14ac:dyDescent="0.35">
      <c r="A37" s="24" t="s">
        <v>76</v>
      </c>
      <c r="B37" s="42" t="s">
        <v>77</v>
      </c>
      <c r="C37" s="27">
        <v>1</v>
      </c>
      <c r="D37" s="18">
        <v>60000</v>
      </c>
      <c r="E37" s="18">
        <v>60000</v>
      </c>
      <c r="F37" s="37" t="s">
        <v>96</v>
      </c>
      <c r="G37" s="12"/>
    </row>
    <row r="38" spans="1:7" x14ac:dyDescent="0.3">
      <c r="A38" s="13" t="s">
        <v>13</v>
      </c>
      <c r="B38" s="46"/>
      <c r="C38" s="28"/>
      <c r="D38" s="28"/>
      <c r="E38" s="19">
        <f>SUM(E36:E37)</f>
        <v>187960</v>
      </c>
      <c r="F38" s="23"/>
      <c r="G38" s="12"/>
    </row>
    <row r="39" spans="1:7" ht="15" customHeight="1" x14ac:dyDescent="0.3">
      <c r="A39" s="13">
        <v>3</v>
      </c>
      <c r="B39" s="45" t="s">
        <v>15</v>
      </c>
      <c r="C39" s="29"/>
      <c r="D39" s="29"/>
      <c r="E39" s="29"/>
      <c r="F39" s="30"/>
      <c r="G39" s="12"/>
    </row>
    <row r="40" spans="1:7" ht="31.8" thickBot="1" x14ac:dyDescent="0.35">
      <c r="A40" s="26" t="s">
        <v>17</v>
      </c>
      <c r="B40" s="42" t="s">
        <v>78</v>
      </c>
      <c r="C40" s="27">
        <v>1000</v>
      </c>
      <c r="D40" s="19">
        <v>15</v>
      </c>
      <c r="E40" s="19">
        <f>C40*D40</f>
        <v>15000</v>
      </c>
      <c r="F40" s="37" t="s">
        <v>97</v>
      </c>
      <c r="G40" s="12"/>
    </row>
    <row r="41" spans="1:7" ht="31.8" thickBot="1" x14ac:dyDescent="0.35">
      <c r="A41" s="26" t="s">
        <v>10</v>
      </c>
      <c r="B41" s="42" t="s">
        <v>79</v>
      </c>
      <c r="C41" s="27">
        <v>1000</v>
      </c>
      <c r="D41" s="19">
        <v>20.6</v>
      </c>
      <c r="E41" s="19">
        <f>D41*C41</f>
        <v>20600</v>
      </c>
      <c r="F41" s="37" t="s">
        <v>98</v>
      </c>
      <c r="G41" s="12"/>
    </row>
    <row r="42" spans="1:7" x14ac:dyDescent="0.3">
      <c r="A42" s="13" t="s">
        <v>13</v>
      </c>
      <c r="B42" s="34"/>
      <c r="C42" s="35"/>
      <c r="D42" s="36"/>
      <c r="E42" s="19">
        <f>SUM(E40:E41)</f>
        <v>35600</v>
      </c>
      <c r="F42" s="14"/>
      <c r="G42" s="12"/>
    </row>
    <row r="43" spans="1:7" x14ac:dyDescent="0.3">
      <c r="A43" s="13">
        <v>4</v>
      </c>
      <c r="B43" s="31" t="s">
        <v>16</v>
      </c>
      <c r="C43" s="31"/>
      <c r="D43" s="31"/>
      <c r="E43" s="31"/>
      <c r="F43" s="31"/>
      <c r="G43" s="12"/>
    </row>
    <row r="44" spans="1:7" ht="41.4" customHeight="1" x14ac:dyDescent="0.3">
      <c r="A44" s="15" t="s">
        <v>11</v>
      </c>
      <c r="B44" s="20" t="s">
        <v>80</v>
      </c>
      <c r="C44" s="13">
        <v>2</v>
      </c>
      <c r="D44" s="19">
        <v>4000</v>
      </c>
      <c r="E44" s="19">
        <f t="shared" ref="E44:E47" si="1">D44*C44</f>
        <v>8000</v>
      </c>
      <c r="F44" s="24" t="s">
        <v>99</v>
      </c>
      <c r="G44" s="12"/>
    </row>
    <row r="45" spans="1:7" ht="26.4" customHeight="1" x14ac:dyDescent="0.3">
      <c r="A45" s="15" t="s">
        <v>24</v>
      </c>
      <c r="B45" s="22" t="s">
        <v>81</v>
      </c>
      <c r="C45" s="13">
        <v>2</v>
      </c>
      <c r="D45" s="18">
        <v>600</v>
      </c>
      <c r="E45" s="18">
        <f t="shared" si="1"/>
        <v>1200</v>
      </c>
      <c r="F45" s="24" t="s">
        <v>99</v>
      </c>
      <c r="G45" s="12"/>
    </row>
    <row r="46" spans="1:7" ht="44.4" customHeight="1" x14ac:dyDescent="0.3">
      <c r="A46" s="15" t="s">
        <v>25</v>
      </c>
      <c r="B46" s="21" t="s">
        <v>82</v>
      </c>
      <c r="C46" s="13">
        <v>2</v>
      </c>
      <c r="D46" s="18">
        <v>400</v>
      </c>
      <c r="E46" s="18">
        <f t="shared" si="1"/>
        <v>800</v>
      </c>
      <c r="F46" s="24" t="s">
        <v>99</v>
      </c>
      <c r="G46" s="12"/>
    </row>
    <row r="47" spans="1:7" ht="29.4" customHeight="1" thickBot="1" x14ac:dyDescent="0.35">
      <c r="A47" s="15" t="s">
        <v>26</v>
      </c>
      <c r="B47" s="21" t="s">
        <v>83</v>
      </c>
      <c r="C47" s="13">
        <v>100</v>
      </c>
      <c r="D47" s="18">
        <v>36</v>
      </c>
      <c r="E47" s="18">
        <f t="shared" si="1"/>
        <v>3600</v>
      </c>
      <c r="F47" s="37" t="s">
        <v>100</v>
      </c>
      <c r="G47" s="12"/>
    </row>
    <row r="48" spans="1:7" x14ac:dyDescent="0.3">
      <c r="A48" s="13" t="s">
        <v>13</v>
      </c>
      <c r="B48" s="34"/>
      <c r="C48" s="35"/>
      <c r="D48" s="36"/>
      <c r="E48" s="19">
        <f>SUM(E44:E47)</f>
        <v>13600</v>
      </c>
      <c r="F48" s="14"/>
      <c r="G48" s="12"/>
    </row>
    <row r="49" spans="1:7" x14ac:dyDescent="0.3">
      <c r="A49" s="13">
        <v>5</v>
      </c>
      <c r="B49" s="34" t="s">
        <v>18</v>
      </c>
      <c r="C49" s="35"/>
      <c r="D49" s="35"/>
      <c r="E49" s="35"/>
      <c r="F49" s="36"/>
      <c r="G49" s="12"/>
    </row>
    <row r="50" spans="1:7" x14ac:dyDescent="0.3">
      <c r="A50" s="15" t="s">
        <v>12</v>
      </c>
      <c r="B50" s="20" t="s">
        <v>84</v>
      </c>
      <c r="C50" s="13">
        <v>1</v>
      </c>
      <c r="D50" s="19">
        <v>30000</v>
      </c>
      <c r="E50" s="19">
        <f>D50*C50</f>
        <v>30000</v>
      </c>
      <c r="F50" s="13" t="s">
        <v>101</v>
      </c>
      <c r="G50" s="12"/>
    </row>
    <row r="51" spans="1:7" x14ac:dyDescent="0.3">
      <c r="A51" s="13" t="s">
        <v>13</v>
      </c>
      <c r="B51" s="28"/>
      <c r="C51" s="28"/>
      <c r="D51" s="28"/>
      <c r="E51" s="19">
        <f>SUM(E50)</f>
        <v>30000</v>
      </c>
      <c r="F51" s="14"/>
      <c r="G51" s="12"/>
    </row>
    <row r="52" spans="1:7" x14ac:dyDescent="0.3">
      <c r="A52" s="13" t="s">
        <v>19</v>
      </c>
      <c r="B52" s="28"/>
      <c r="C52" s="28"/>
      <c r="D52" s="28"/>
      <c r="E52" s="19">
        <f>SUM(E34,E38,E42,E48,E51)</f>
        <v>540316</v>
      </c>
      <c r="F52" s="14"/>
      <c r="G52" s="12"/>
    </row>
    <row r="53" spans="1:7" x14ac:dyDescent="0.3">
      <c r="A53" s="9"/>
      <c r="B53" s="10"/>
      <c r="C53" s="10"/>
      <c r="D53" s="10"/>
      <c r="E53" s="9"/>
      <c r="F53" s="10"/>
    </row>
    <row r="54" spans="1:7" x14ac:dyDescent="0.3">
      <c r="A54" s="9"/>
      <c r="B54" s="10"/>
      <c r="C54" s="11"/>
      <c r="D54" s="11"/>
      <c r="E54" s="9"/>
      <c r="F54" s="10"/>
    </row>
    <row r="55" spans="1:7" x14ac:dyDescent="0.3">
      <c r="A55" s="9"/>
      <c r="B55" s="10"/>
      <c r="C55" s="11"/>
      <c r="D55" s="11"/>
      <c r="E55" s="9"/>
      <c r="F55" s="10"/>
    </row>
    <row r="58" spans="1:7" ht="16.2" x14ac:dyDescent="0.3">
      <c r="A58" s="4"/>
      <c r="B58" s="5"/>
      <c r="C58" s="5"/>
      <c r="D58" s="5"/>
      <c r="E58" s="3"/>
      <c r="F58" s="7"/>
    </row>
    <row r="59" spans="1:7" ht="16.8" x14ac:dyDescent="0.3">
      <c r="A59" s="2"/>
      <c r="B59" s="6"/>
      <c r="C59" s="6"/>
      <c r="D59" s="6"/>
      <c r="E59" s="3"/>
      <c r="F59" s="8"/>
    </row>
    <row r="60" spans="1:7" x14ac:dyDescent="0.3">
      <c r="A60" s="2"/>
      <c r="F60" s="7"/>
    </row>
    <row r="61" spans="1:7" x14ac:dyDescent="0.3">
      <c r="F61" s="8"/>
    </row>
    <row r="62" spans="1:7" x14ac:dyDescent="0.3">
      <c r="F62" s="7"/>
    </row>
    <row r="63" spans="1:7" x14ac:dyDescent="0.3">
      <c r="F63" s="8"/>
    </row>
    <row r="64" spans="1:7" x14ac:dyDescent="0.3">
      <c r="F64" s="7"/>
    </row>
    <row r="65" spans="1:6" x14ac:dyDescent="0.3">
      <c r="F65" s="8"/>
    </row>
    <row r="66" spans="1:6" x14ac:dyDescent="0.3">
      <c r="F66" s="7"/>
    </row>
    <row r="67" spans="1:6" x14ac:dyDescent="0.3">
      <c r="F67" s="7"/>
    </row>
    <row r="68" spans="1:6" x14ac:dyDescent="0.3">
      <c r="A68" s="1"/>
      <c r="F68" s="7"/>
    </row>
    <row r="69" spans="1:6" x14ac:dyDescent="0.3">
      <c r="A69" s="1"/>
    </row>
    <row r="72" spans="1:6" x14ac:dyDescent="0.3">
      <c r="A72" s="1"/>
    </row>
    <row r="73" spans="1:6" x14ac:dyDescent="0.3">
      <c r="A73" s="1"/>
    </row>
  </sheetData>
  <mergeCells count="19">
    <mergeCell ref="A2:F2"/>
    <mergeCell ref="A3:F3"/>
    <mergeCell ref="F5:F6"/>
    <mergeCell ref="B49:F49"/>
    <mergeCell ref="B35:F35"/>
    <mergeCell ref="B38:D38"/>
    <mergeCell ref="B42:D42"/>
    <mergeCell ref="B48:D48"/>
    <mergeCell ref="B43:F43"/>
    <mergeCell ref="A5:A6"/>
    <mergeCell ref="B5:B6"/>
    <mergeCell ref="C5:C6"/>
    <mergeCell ref="D5:D6"/>
    <mergeCell ref="E5:E6"/>
    <mergeCell ref="B51:D51"/>
    <mergeCell ref="B52:D52"/>
    <mergeCell ref="B34:D34"/>
    <mergeCell ref="B39:F39"/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7275-4EC3-4A78-B8F6-AC4FDABEE2D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2021-05-27T18:41:51Z</dcterms:modified>
</cp:coreProperties>
</file>