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ilya.gulidin\Desktop\"/>
    </mc:Choice>
  </mc:AlternateContent>
  <xr:revisionPtr revIDLastSave="0" documentId="8_{8D001F25-ABA2-421C-900A-69784E1430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мета проекта" sheetId="1" r:id="rId1"/>
  </sheets>
  <definedNames>
    <definedName name="Print_Titles" localSheetId="0">'Смета проекта'!$2:$2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F18" i="1"/>
  <c r="F17" i="1"/>
  <c r="F11" i="1"/>
  <c r="F8" i="1"/>
  <c r="F7" i="1"/>
  <c r="F6" i="1"/>
  <c r="F5" i="1"/>
  <c r="F4" i="1"/>
  <c r="F9" i="1" s="1"/>
  <c r="F24" i="1" s="1"/>
</calcChain>
</file>

<file path=xl/sharedStrings.xml><?xml version="1.0" encoding="utf-8"?>
<sst xmlns="http://schemas.openxmlformats.org/spreadsheetml/2006/main" count="46" uniqueCount="41">
  <si>
    <t>Смета потенциальных расходов на реализацию проекта "Школьный друг"</t>
  </si>
  <si>
    <t>№ п/п</t>
  </si>
  <si>
    <t>Наименование статьи расходов</t>
  </si>
  <si>
    <t>Единица измерения</t>
  </si>
  <si>
    <t>Стоимость, руб.</t>
  </si>
  <si>
    <t>Количество</t>
  </si>
  <si>
    <t>Итого, руб.</t>
  </si>
  <si>
    <t>Комментарий</t>
  </si>
  <si>
    <t>Организационные расходы по основному направлению деятельности проекта</t>
  </si>
  <si>
    <t>Организация  и проведения дополнительных мероприятий в рамках основных направлений проекта: Культурно-досуговое направление.</t>
  </si>
  <si>
    <t>руб./ед.</t>
  </si>
  <si>
    <t>В стоимость входит аренда помещений, расходные материалы, призы (подарки) если предусмотрено, организация питания и иное</t>
  </si>
  <si>
    <t>Услуги по организации тренингов и практических занятий по основам сервиса в сфере общественного питания (в рамках программы "Школа Бариста")</t>
  </si>
  <si>
    <t>Стоимость указана для групп численностью до 15 человек. Длительность обучения - 15 дней. Всего в рамках проекта планируется 3 цикла обучения. В стоимость включены расходные материалы и аренда помещений для организации занятий.</t>
  </si>
  <si>
    <t>Услуги по организации тренингов и семинаров, предназначенных для повышения квалификации и компетенций волонтеров-репетиторов. Примерное число участников одного тренинга - не менее 50 человек</t>
  </si>
  <si>
    <t>Включены тренинги по основным видам компетенций: 1. Подготовка и разработка индивидуальной программы обучения, 2. Основы работы с детьми с ОВЗ и инвалидностью, 3. Основные методы и способы преодоления синдрома самовыгорания и борьбы со стрессом. В настоящее время, проводится силами партнера проекта.</t>
  </si>
  <si>
    <t>Организация и функционирование горячей линии в рамках проекта</t>
  </si>
  <si>
    <t>руб./мес.</t>
  </si>
  <si>
    <t>В стоимость включены оплата труда оператора, иные издержки, направленные на обслуживание горячей линии проекта.</t>
  </si>
  <si>
    <t xml:space="preserve">Консультативные и информационно-аналитические мероприятия, направленные на продвижение проекта и привлечение дополнительных инвестиций в проект. </t>
  </si>
  <si>
    <t>В данную статью расходов входит: организация и проведение социологических исследований, организация экспертных сессий в рамках проекта, привлечение узконаправленных специалистов для организации работы отдельных направлений проекта (привлечение психологов-экспертов, психиатров, и иных специалистов, затрагивающих вопросы работы с детьми и подростками, имеющих отклонения в поведении, умственном развитии (категория ОВЗ и дети-инвалиды), консультант по фандрайзингу и прочее).</t>
  </si>
  <si>
    <t>Итого по организации основной деятельности в рамках проекта:</t>
  </si>
  <si>
    <t>Закупка компьютерного оборудования и программного обеспечения</t>
  </si>
  <si>
    <t>Организация рабочих мест для участников проекта (с целью предоставления возможности для занятий тем детям и подросткам, у которых нет технической возможности заниматься дома).</t>
  </si>
  <si>
    <t>руб./шт.</t>
  </si>
  <si>
    <t xml:space="preserve">Рабочие станции нужны для предоставления возможности посещения онлайн занятий, для воспитанников, не имеющих такую возможность. </t>
  </si>
  <si>
    <t>В рабочее место включается:</t>
  </si>
  <si>
    <t>1 монитор</t>
  </si>
  <si>
    <t>1 системный блок</t>
  </si>
  <si>
    <t>2 устройства ввода информации (мышь+клавиатура)</t>
  </si>
  <si>
    <t>1 гарнитура</t>
  </si>
  <si>
    <t>Закупка пакета онлайн-системы организации дистанционного обучения в формате видеоконференции</t>
  </si>
  <si>
    <t>Итого по закупкам техники и ПО:</t>
  </si>
  <si>
    <t>Закупка канцелярских принадлежностей и прочих расходных материалов</t>
  </si>
  <si>
    <t>Закупка бумаги формата А4 для орг.техники</t>
  </si>
  <si>
    <t>руб./пачка</t>
  </si>
  <si>
    <t>Бланки для благодарственных писем</t>
  </si>
  <si>
    <t>Услуги по изготовлению и печати информационных плакатов о проекте. В упаковке от 500 штук</t>
  </si>
  <si>
    <t>услуга</t>
  </si>
  <si>
    <t>Итого закупка канцелярских принадлежностей и прочих расходных материалов:</t>
  </si>
  <si>
    <t>ИТОГО в год: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</si>
</sst>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4"/>
      <color indexed="64"/>
      <name val="Times New Roman"/>
    </font>
    <font>
      <b/>
      <sz val="12"/>
      <color indexed="64"/>
      <name val="Times New Roman"/>
    </font>
    <font>
      <b/>
      <sz val="10"/>
      <color indexed="64"/>
      <name val="Times New Roman"/>
    </font>
    <font>
      <sz val="10"/>
      <name val="Times New Roman"/>
    </font>
    <font>
      <sz val="10"/>
      <color indexed="64"/>
      <name val="Times New Roman"/>
    </font>
    <font>
      <sz val="11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vertical="center"/>
    </xf>
    <xf numFmtId="0" fontId="6" fillId="0" borderId="2" xfId="0" applyFont="1" applyBorder="1"/>
    <xf numFmtId="2" fontId="5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workbookViewId="0">
      <selection activeCell="A7" sqref="A7:G7"/>
    </sheetView>
  </sheetViews>
  <sheetFormatPr defaultRowHeight="15" x14ac:dyDescent="0.25"/>
  <cols>
    <col min="2" max="2" width="40" customWidth="1"/>
    <col min="3" max="3" width="20.7109375" customWidth="1"/>
    <col min="4" max="4" width="18" customWidth="1"/>
    <col min="5" max="5" width="22" customWidth="1"/>
    <col min="6" max="6" width="15.42578125" customWidth="1"/>
    <col min="7" max="7" width="62.85546875" customWidth="1"/>
  </cols>
  <sheetData>
    <row r="1" spans="1:7" ht="18.75" x14ac:dyDescent="0.25">
      <c r="A1" s="14" t="s">
        <v>0</v>
      </c>
      <c r="B1" s="14"/>
      <c r="C1" s="14"/>
      <c r="D1" s="14"/>
      <c r="E1" s="14"/>
      <c r="F1" s="14"/>
      <c r="G1" s="14"/>
    </row>
    <row r="2" spans="1:7" ht="31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x14ac:dyDescent="0.25">
      <c r="A3" s="12" t="s">
        <v>8</v>
      </c>
      <c r="B3" s="12"/>
      <c r="C3" s="12"/>
      <c r="D3" s="12"/>
      <c r="E3" s="12"/>
      <c r="F3" s="12"/>
      <c r="G3" s="12"/>
    </row>
    <row r="4" spans="1:7" ht="38.25" x14ac:dyDescent="0.25">
      <c r="A4" s="15">
        <v>1</v>
      </c>
      <c r="B4" s="18" t="s">
        <v>9</v>
      </c>
      <c r="C4" s="15" t="s">
        <v>10</v>
      </c>
      <c r="D4" s="17">
        <v>250000</v>
      </c>
      <c r="E4" s="15">
        <v>5</v>
      </c>
      <c r="F4" s="17">
        <f t="shared" ref="F4:F8" si="0">E4*D4</f>
        <v>1250000</v>
      </c>
      <c r="G4" s="18" t="s">
        <v>11</v>
      </c>
    </row>
    <row r="5" spans="1:7" ht="51" x14ac:dyDescent="0.25">
      <c r="A5" s="15">
        <v>2</v>
      </c>
      <c r="B5" s="16" t="s">
        <v>12</v>
      </c>
      <c r="C5" s="15" t="s">
        <v>10</v>
      </c>
      <c r="D5" s="17">
        <v>6000</v>
      </c>
      <c r="E5" s="15">
        <v>45</v>
      </c>
      <c r="F5" s="17">
        <f t="shared" si="0"/>
        <v>270000</v>
      </c>
      <c r="G5" s="18" t="s">
        <v>13</v>
      </c>
    </row>
    <row r="6" spans="1:7" ht="63.75" x14ac:dyDescent="0.25">
      <c r="A6" s="15">
        <v>3</v>
      </c>
      <c r="B6" s="16" t="s">
        <v>14</v>
      </c>
      <c r="C6" s="15" t="s">
        <v>10</v>
      </c>
      <c r="D6" s="17">
        <v>4500</v>
      </c>
      <c r="E6" s="15">
        <v>144</v>
      </c>
      <c r="F6" s="17">
        <f t="shared" si="0"/>
        <v>648000</v>
      </c>
      <c r="G6" s="18" t="s">
        <v>15</v>
      </c>
    </row>
    <row r="7" spans="1:7" ht="25.5" x14ac:dyDescent="0.25">
      <c r="A7" s="15">
        <v>4</v>
      </c>
      <c r="B7" s="16" t="s">
        <v>16</v>
      </c>
      <c r="C7" s="15" t="s">
        <v>17</v>
      </c>
      <c r="D7" s="17">
        <v>20000</v>
      </c>
      <c r="E7" s="15">
        <v>11</v>
      </c>
      <c r="F7" s="17">
        <f t="shared" si="0"/>
        <v>220000</v>
      </c>
      <c r="G7" s="18" t="s">
        <v>18</v>
      </c>
    </row>
    <row r="8" spans="1:7" ht="102" x14ac:dyDescent="0.25">
      <c r="A8" s="3">
        <v>5</v>
      </c>
      <c r="B8" s="6" t="s">
        <v>19</v>
      </c>
      <c r="C8" s="3" t="s">
        <v>17</v>
      </c>
      <c r="D8" s="5">
        <v>295000</v>
      </c>
      <c r="E8" s="3">
        <v>11</v>
      </c>
      <c r="F8" s="5">
        <f t="shared" si="0"/>
        <v>3245000</v>
      </c>
      <c r="G8" s="4" t="s">
        <v>20</v>
      </c>
    </row>
    <row r="9" spans="1:7" x14ac:dyDescent="0.25">
      <c r="A9" s="12" t="s">
        <v>21</v>
      </c>
      <c r="B9" s="12"/>
      <c r="C9" s="12"/>
      <c r="D9" s="12"/>
      <c r="E9" s="12"/>
      <c r="F9" s="7">
        <f>SUM(F4+F5+F6+F7+F8)</f>
        <v>5633000</v>
      </c>
      <c r="G9" s="8"/>
    </row>
    <row r="10" spans="1:7" x14ac:dyDescent="0.25">
      <c r="A10" s="12" t="s">
        <v>22</v>
      </c>
      <c r="B10" s="12"/>
      <c r="C10" s="12"/>
      <c r="D10" s="12"/>
      <c r="E10" s="12"/>
      <c r="F10" s="12"/>
      <c r="G10" s="12"/>
    </row>
    <row r="11" spans="1:7" ht="63.75" x14ac:dyDescent="0.25">
      <c r="A11" s="19">
        <v>6</v>
      </c>
      <c r="B11" s="16" t="s">
        <v>23</v>
      </c>
      <c r="C11" s="19" t="s">
        <v>24</v>
      </c>
      <c r="D11" s="20">
        <v>65000</v>
      </c>
      <c r="E11" s="19">
        <v>10</v>
      </c>
      <c r="F11" s="20">
        <f>E11*D11</f>
        <v>650000</v>
      </c>
      <c r="G11" s="21" t="s">
        <v>25</v>
      </c>
    </row>
    <row r="12" spans="1:7" x14ac:dyDescent="0.25">
      <c r="A12" s="19"/>
      <c r="B12" s="16" t="s">
        <v>26</v>
      </c>
      <c r="C12" s="19"/>
      <c r="D12" s="20"/>
      <c r="E12" s="19"/>
      <c r="F12" s="20"/>
      <c r="G12" s="21"/>
    </row>
    <row r="13" spans="1:7" x14ac:dyDescent="0.25">
      <c r="A13" s="19"/>
      <c r="B13" s="16" t="s">
        <v>27</v>
      </c>
      <c r="C13" s="19"/>
      <c r="D13" s="20"/>
      <c r="E13" s="19"/>
      <c r="F13" s="20"/>
      <c r="G13" s="21"/>
    </row>
    <row r="14" spans="1:7" x14ac:dyDescent="0.25">
      <c r="A14" s="19"/>
      <c r="B14" s="16" t="s">
        <v>28</v>
      </c>
      <c r="C14" s="19"/>
      <c r="D14" s="20"/>
      <c r="E14" s="19"/>
      <c r="F14" s="20"/>
      <c r="G14" s="21"/>
    </row>
    <row r="15" spans="1:7" ht="25.5" x14ac:dyDescent="0.25">
      <c r="A15" s="19"/>
      <c r="B15" s="16" t="s">
        <v>29</v>
      </c>
      <c r="C15" s="19"/>
      <c r="D15" s="20"/>
      <c r="E15" s="19"/>
      <c r="F15" s="20"/>
      <c r="G15" s="21"/>
    </row>
    <row r="16" spans="1:7" x14ac:dyDescent="0.25">
      <c r="A16" s="19"/>
      <c r="B16" s="16" t="s">
        <v>30</v>
      </c>
      <c r="C16" s="19"/>
      <c r="D16" s="20"/>
      <c r="E16" s="19"/>
      <c r="F16" s="20"/>
      <c r="G16" s="21"/>
    </row>
    <row r="17" spans="1:7" ht="38.25" x14ac:dyDescent="0.25">
      <c r="A17" s="3">
        <v>7</v>
      </c>
      <c r="B17" s="6" t="s">
        <v>31</v>
      </c>
      <c r="C17" s="3" t="s">
        <v>17</v>
      </c>
      <c r="D17" s="5">
        <v>12500</v>
      </c>
      <c r="E17" s="3">
        <v>11</v>
      </c>
      <c r="F17" s="5">
        <f>E17*D17</f>
        <v>137500</v>
      </c>
      <c r="G17" s="9"/>
    </row>
    <row r="18" spans="1:7" x14ac:dyDescent="0.25">
      <c r="A18" s="11" t="s">
        <v>32</v>
      </c>
      <c r="B18" s="11"/>
      <c r="C18" s="11"/>
      <c r="D18" s="11"/>
      <c r="E18" s="11"/>
      <c r="F18" s="7">
        <f>SUM(F11:F17)</f>
        <v>787500</v>
      </c>
      <c r="G18" s="8"/>
    </row>
    <row r="19" spans="1:7" x14ac:dyDescent="0.25">
      <c r="A19" s="12" t="s">
        <v>33</v>
      </c>
      <c r="B19" s="12"/>
      <c r="C19" s="12"/>
      <c r="D19" s="12"/>
      <c r="E19" s="12"/>
      <c r="F19" s="12"/>
      <c r="G19" s="12"/>
    </row>
    <row r="20" spans="1:7" x14ac:dyDescent="0.25">
      <c r="A20" s="3">
        <v>8</v>
      </c>
      <c r="B20" s="6" t="s">
        <v>34</v>
      </c>
      <c r="C20" s="3" t="s">
        <v>35</v>
      </c>
      <c r="D20" s="5">
        <v>420</v>
      </c>
      <c r="E20" s="3">
        <v>50</v>
      </c>
      <c r="F20" s="5">
        <f t="shared" ref="F20:F22" si="1">E20*D20</f>
        <v>21000</v>
      </c>
      <c r="G20" s="9"/>
    </row>
    <row r="21" spans="1:7" x14ac:dyDescent="0.25">
      <c r="A21" s="3">
        <v>9</v>
      </c>
      <c r="B21" s="6" t="s">
        <v>36</v>
      </c>
      <c r="C21" s="3" t="s">
        <v>24</v>
      </c>
      <c r="D21" s="5">
        <v>100</v>
      </c>
      <c r="E21" s="5">
        <v>1200</v>
      </c>
      <c r="F21" s="5">
        <f t="shared" si="1"/>
        <v>120000</v>
      </c>
      <c r="G21" s="9"/>
    </row>
    <row r="22" spans="1:7" ht="38.25" x14ac:dyDescent="0.25">
      <c r="A22" s="3">
        <v>10</v>
      </c>
      <c r="B22" s="6" t="s">
        <v>37</v>
      </c>
      <c r="C22" s="3" t="s">
        <v>38</v>
      </c>
      <c r="D22" s="5">
        <v>5500</v>
      </c>
      <c r="E22" s="3">
        <v>4</v>
      </c>
      <c r="F22" s="5">
        <f t="shared" si="1"/>
        <v>22000</v>
      </c>
      <c r="G22" s="9"/>
    </row>
    <row r="23" spans="1:7" x14ac:dyDescent="0.25">
      <c r="A23" s="13" t="s">
        <v>39</v>
      </c>
      <c r="B23" s="13"/>
      <c r="C23" s="13"/>
      <c r="D23" s="13"/>
      <c r="E23" s="13"/>
      <c r="F23" s="7">
        <f>SUM(F20:F22)</f>
        <v>163000</v>
      </c>
      <c r="G23" s="8"/>
    </row>
    <row r="24" spans="1:7" x14ac:dyDescent="0.25">
      <c r="A24" s="11" t="s">
        <v>40</v>
      </c>
      <c r="B24" s="11"/>
      <c r="C24" s="11"/>
      <c r="D24" s="11"/>
      <c r="E24" s="11"/>
      <c r="F24" s="7">
        <f>F9+F18+F23</f>
        <v>6583500</v>
      </c>
      <c r="G24" s="10"/>
    </row>
  </sheetData>
  <mergeCells count="14">
    <mergeCell ref="A18:E18"/>
    <mergeCell ref="A19:G19"/>
    <mergeCell ref="A23:E23"/>
    <mergeCell ref="A24:E24"/>
    <mergeCell ref="A1:G1"/>
    <mergeCell ref="A3:G3"/>
    <mergeCell ref="A9:E9"/>
    <mergeCell ref="A10:G10"/>
    <mergeCell ref="A11:A16"/>
    <mergeCell ref="C11:C16"/>
    <mergeCell ref="D11:D16"/>
    <mergeCell ref="E11:E16"/>
    <mergeCell ref="F11:F16"/>
    <mergeCell ref="G11:G16"/>
  </mergeCells>
  <pageMargins left="0.70866141732283472" right="0.70866141732283472" top="0.25" bottom="0.15748031496062992" header="0.22000000000000003" footer="0.19000000000000003"/>
  <pageSetup paperSize="9" scale="52" firstPageNumber="4294967295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 проекта</vt:lpstr>
      <vt:lpstr>'Смета проекта'!Print_Titles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Гулидин Илья</dc:creator>
  <cp:lastModifiedBy>Гулидин Илья</cp:lastModifiedBy>
  <cp:revision>1</cp:revision>
  <dcterms:created xsi:type="dcterms:W3CDTF">2015-06-05T18:19:34Z</dcterms:created>
  <dcterms:modified xsi:type="dcterms:W3CDTF">2023-05-11T14:23:50Z</dcterms:modified>
</cp:coreProperties>
</file>