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6" windowHeight="5772"/>
  </bookViews>
  <sheets>
    <sheet name="Для 1 блока инфраструктура" sheetId="1" r:id="rId1"/>
    <sheet name="Лист3" sheetId="3" r:id="rId2"/>
  </sheets>
  <definedNames>
    <definedName name="_xlnm.Print_Titles" localSheetId="0">'Для 1 блока инфраструктура'!$4:$4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1" l="1"/>
  <c r="F10" i="1"/>
  <c r="F27" i="1" s="1"/>
  <c r="E25" i="1"/>
  <c r="G25" i="1" s="1"/>
  <c r="E24" i="1"/>
  <c r="E23" i="1"/>
  <c r="G23" i="1" s="1"/>
  <c r="E22" i="1"/>
  <c r="G22" i="1" s="1"/>
  <c r="E21" i="1"/>
  <c r="E16" i="1"/>
  <c r="G16" i="1" s="1"/>
  <c r="E17" i="1"/>
  <c r="G17" i="1" s="1"/>
  <c r="E18" i="1"/>
  <c r="G18" i="1" s="1"/>
  <c r="E19" i="1"/>
  <c r="G19" i="1" s="1"/>
  <c r="E20" i="1"/>
  <c r="G20" i="1" s="1"/>
  <c r="E15" i="1"/>
  <c r="G15" i="1" s="1"/>
  <c r="F13" i="1"/>
  <c r="E12" i="1"/>
  <c r="E13" i="1" s="1"/>
  <c r="E7" i="1"/>
  <c r="G7" i="1" s="1"/>
  <c r="E8" i="1"/>
  <c r="G8" i="1" s="1"/>
  <c r="E9" i="1"/>
  <c r="G9" i="1" s="1"/>
  <c r="E6" i="1"/>
  <c r="G6" i="1" s="1"/>
  <c r="E26" i="1" l="1"/>
  <c r="G10" i="1"/>
  <c r="G24" i="1"/>
  <c r="E10" i="1"/>
  <c r="E27" i="1" s="1"/>
  <c r="G21" i="1"/>
  <c r="G26" i="1" s="1"/>
  <c r="G12" i="1"/>
  <c r="G13" i="1" s="1"/>
  <c r="G27" i="1" l="1"/>
</calcChain>
</file>

<file path=xl/sharedStrings.xml><?xml version="1.0" encoding="utf-8"?>
<sst xmlns="http://schemas.openxmlformats.org/spreadsheetml/2006/main" count="69" uniqueCount="66">
  <si>
    <t>№ п/п</t>
  </si>
  <si>
    <t>Наименование</t>
  </si>
  <si>
    <t>Количество едениц</t>
  </si>
  <si>
    <t>Стоимость, рублей</t>
  </si>
  <si>
    <t>Материально-техническое обеспечение</t>
  </si>
  <si>
    <t>1.</t>
  </si>
  <si>
    <t>1.1.</t>
  </si>
  <si>
    <t>Всего по разделу:</t>
  </si>
  <si>
    <t>2.</t>
  </si>
  <si>
    <t>3.</t>
  </si>
  <si>
    <t>3.1.</t>
  </si>
  <si>
    <t xml:space="preserve">Комментарии </t>
  </si>
  <si>
    <t>ВСЕГО ПО ПРОЕКТУ</t>
  </si>
  <si>
    <t>Всего, рублей</t>
  </si>
  <si>
    <t>Административные расходы</t>
  </si>
  <si>
    <t xml:space="preserve"> Организация и проведение мероприятий</t>
  </si>
  <si>
    <t>2.1.</t>
  </si>
  <si>
    <r>
      <t xml:space="preserve">Сведения об объеме бюджетных ассигнований, необходимых для реализации Проекта (Смета)*
</t>
    </r>
    <r>
      <rPr>
        <b/>
        <sz val="12"/>
        <color theme="1"/>
        <rFont val="Times New Roman"/>
        <family val="1"/>
        <charset val="204"/>
      </rPr>
      <t xml:space="preserve">
При составлении сметы проекта рекомендуем использовать следующие наименования расходов (в порядке приоритета) с комментариями, позволяющими определить реалистичность и обоснованность данных расходов. </t>
    </r>
    <r>
      <rPr>
        <i/>
        <sz val="12"/>
        <color theme="1"/>
        <rFont val="Times New Roman"/>
        <family val="1"/>
        <charset val="204"/>
      </rPr>
      <t xml:space="preserve">
1. материально-техническое обеспечение (в том числе расходы на косметический ремонт помещения (не более 15% расходов); при включении данных расходов в смету в комментариях необходимо указать, каким образом данное материально-техническое обеспечение повлияет на реализацию практики)
2. административные расходы (оплата труда штатных сотрудников за исключением случаев, указанных в п. 6.6.</t>
    </r>
    <r>
      <rPr>
        <i/>
        <sz val="12"/>
        <color rgb="FFFFC000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 xml:space="preserve">Положения о провежении Всероссийского Конкурса лучших региональных практик волонтерства "Регион добрых дел") ;
3. организация и проведение мероприятий (в случае необходимости обозначить расходы, связанные с оказанием услуг страхования жизни и здоровья участников Практики (возникающие в связи с реализацией ими (участниками) действий и мероприятий, в рамках которых существуют риски наступления страхового случая) или расходы, связанные с организацией информационной кампанией);
4. организация и проведение образовательных программ;
5. Иное
</t>
    </r>
    <r>
      <rPr>
        <b/>
        <i/>
        <sz val="12"/>
        <color theme="1"/>
        <rFont val="Times New Roman"/>
        <family val="1"/>
        <charset val="204"/>
      </rPr>
      <t xml:space="preserve">
Просим обратить особое внимание на обоснованность включения в смету расходов на заработные платы сотрудников организаций.
При подсчете общей суммы раздела, практики, проекта и Заявки просим использовать формулы (на примере формул, указанных ниже). 
*Смета предоставляется единой на одном листе. </t>
    </r>
    <r>
      <rPr>
        <b/>
        <i/>
        <sz val="12"/>
        <color rgb="FFFF0000"/>
        <rFont val="Times New Roman"/>
        <family val="1"/>
        <charset val="204"/>
      </rPr>
      <t xml:space="preserve">
</t>
    </r>
  </si>
  <si>
    <t>1.2.</t>
  </si>
  <si>
    <t>1.3.</t>
  </si>
  <si>
    <t>Аренда генератора</t>
  </si>
  <si>
    <t>Коврик необхим для организации спального места в палатке. https://www.sportmaster.ru/product/18710960299/</t>
  </si>
  <si>
    <t xml:space="preserve">Туристический коврик </t>
  </si>
  <si>
    <t>Палатка туристическая</t>
  </si>
  <si>
    <t xml:space="preserve">Спальный мешок туристический </t>
  </si>
  <si>
    <t>1.4.</t>
  </si>
  <si>
    <r>
      <rPr>
        <sz val="11"/>
        <rFont val="Calibri"/>
        <family val="2"/>
        <scheme val="minor"/>
      </rPr>
      <t>Спальный мешок необходим для участников палаточных лагерей, которые пройлут на открытом воздухе в районах Дагестана. Покупка спального мешка обходится ненамного дешевле, чем приобретение. поэтому считаем целесообразным приобрести.</t>
    </r>
    <r>
      <rPr>
        <u/>
        <sz val="11"/>
        <color theme="1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температура по ночам в районах опускается ниже, поэтому выбрана именно эта модель.      </t>
    </r>
    <r>
      <rPr>
        <u/>
        <sz val="11"/>
        <color theme="10"/>
        <rFont val="Calibri"/>
        <family val="2"/>
        <scheme val="minor"/>
      </rPr>
      <t>https://vento.ru/catalog/alpinistskoe-snaryazhenie/turistskoe-snaryazhenie/spalnik-putnik-so-2-odeyalo-bez-podgolovnika-2-sloya-thermoheat?v=452</t>
    </r>
  </si>
  <si>
    <t>Оплата труда коордлинатора проекта</t>
  </si>
  <si>
    <t xml:space="preserve">Работа в проекте не менее 6 месяцев. Роль - взаимодействие с ОИВ, партнерами. Закупка оборудования, организация выездов, подбор команды волонтеров.  </t>
  </si>
  <si>
    <t>3.2.</t>
  </si>
  <si>
    <t>3.3.</t>
  </si>
  <si>
    <t>3.4.</t>
  </si>
  <si>
    <t>перчатки строительные</t>
  </si>
  <si>
    <t xml:space="preserve">Для сбора мусора - х/б с покрытием    </t>
  </si>
  <si>
    <t>Для сбора мусора - ПЭ, объем 120 литров, черный цвет (общий мусор)</t>
  </si>
  <si>
    <t xml:space="preserve">Для сбора мусора. ПП, 55х95 см для стекла и металла. </t>
  </si>
  <si>
    <t>мешок для мусора</t>
  </si>
  <si>
    <t xml:space="preserve">Мешок для мусора </t>
  </si>
  <si>
    <t>Сигнальная лента</t>
  </si>
  <si>
    <t>3.5.</t>
  </si>
  <si>
    <t xml:space="preserve">Скотч цветной </t>
  </si>
  <si>
    <t xml:space="preserve">3 цвета: красный, синий и зеленый. для обвязки мешков с мусором разных фракций. </t>
  </si>
  <si>
    <t xml:space="preserve">10см х 200 метров, для ограждения потенциально опасных участков. </t>
  </si>
  <si>
    <t xml:space="preserve">Услуги по организации питания участников и организаторов однодневных акций </t>
  </si>
  <si>
    <t xml:space="preserve">Закупка продуктов питания для организации питания участников и организаторов  палаточных лагерей </t>
  </si>
  <si>
    <t xml:space="preserve">Организация перевозки участников из Махачкалы до места проведения акций и обратно </t>
  </si>
  <si>
    <t xml:space="preserve">Организация перевозки участников из Махачкалы до места проведения платочных лагерей и обратно </t>
  </si>
  <si>
    <t>Необходимо для организации 3 палаточных лагерей по 3 дня на 50 человек.  10 палаток по 2 места . Покупка палатки обходится дешевле, чем аренда. поэтому считаем целесообразным приобрести.https://www.sportmaster.ru/product/25938120299/</t>
  </si>
  <si>
    <t>Необходимо для организации 3 палаточных лагерей по 3 дня на 50 человек.  10 палаток по 3 места. Покупка палатки обходится дешевле, чем аренда. поэтому считаем целесообразным приобрести.     https://www.sportmaster.ru/product/25938180299/</t>
  </si>
  <si>
    <t xml:space="preserve"> Генератор нужен для обеспечения света и звукового сопровождения в палаточном лагере на открытой местности. Нужен 3 раза по 3 дня.  всего на 9 суток. Мощность генератора - не менее 5 Kw. Аренда обходится намного дешевле покупки.    https://www.avito.ru/mahachkala/predlozheniya_uslug/prokat_generatora_55_kvt_2449564708</t>
  </si>
  <si>
    <t xml:space="preserve">30 человек = 3 микроавтобуса по 15-18 мест, 9 однодневных выездов итого 18 единиц. Взята минимальная стоимость аренды микравтобууса в регионе. https://www.avito.ru/mahachkala/predlozheniya_uslug/zakaz_arenda_mikroavtobusa._transfer._tur._poezdki_2128740448 </t>
  </si>
  <si>
    <t xml:space="preserve"> 2 микроавтобуса по 15-18 мест. остальная часть участников приедет на своем транспорте.  Взята минимальная стоимость аренды микроавтобуса в регионе. https://www.avito.ru/mahachkala/predlozheniya_uslug/zakaz_arenda_mikroavtobusa._transfer._tur._poezdki_2128740448 </t>
  </si>
  <si>
    <t xml:space="preserve">Ветровка брендированная для участников выездов. Тип- ветровка с капюшоном на молнии, с карманами. Ткань не  пропускает влагу. Нанесенеи как миниум 2 логотипов.https://www.stan.su/catalog/verkhnyaya_odezhda/vetrovka/vetrovka_57/7636/ </t>
  </si>
  <si>
    <t xml:space="preserve">Атрибутика волонтера с логотипом </t>
  </si>
  <si>
    <t>Сведения об объеме бюджетных ассигнований, необходимых для реализации проекта "Эко-десант"</t>
  </si>
  <si>
    <t>3.6.</t>
  </si>
  <si>
    <t xml:space="preserve">Запланировано 9 акций по 30 человек: итого на 270 человек. В стоимость обеда входит 1 блюдо, салат, хлеб и напиток (компот или сок). </t>
  </si>
  <si>
    <t xml:space="preserve">Запланировано 3 палаточных лагеря по 3 суток, на 50 человек: итого на 450 человеко/дней . Трехразовое питание.  </t>
  </si>
  <si>
    <t>Средства федерального бюджета, рублей</t>
  </si>
  <si>
    <t>Средства бюджета субъекта РФ, рублей</t>
  </si>
  <si>
    <t>3.7.</t>
  </si>
  <si>
    <t>3.8.</t>
  </si>
  <si>
    <t>3.9.</t>
  </si>
  <si>
    <t>3.10.</t>
  </si>
  <si>
    <t>3.11.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</si>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</sst>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FFC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" fontId="1" fillId="0" borderId="1" xfId="0" applyNumberFormat="1" applyFont="1" applyFill="1" applyBorder="1" applyAlignment="1">
      <alignment horizontal="center" vertical="center" wrapText="1"/>
    </xf>
    <xf numFmtId="0" fontId="10" fillId="0" borderId="1" xfId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portmaster.ru/product/18710960299/" TargetMode="External"/><Relationship Id="rId1" Type="http://schemas.openxmlformats.org/officeDocument/2006/relationships/hyperlink" Target="https://vento.ru/catalog/alpinistskoe-snaryazhenie/turistskoe-snaryazhenie/spalnik-putnik-so-2-odeyalo-bez-podgolovnika-2-sloya-thermoheat?v=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Layout" zoomScale="70" zoomScaleSheetLayoutView="100" zoomScalePageLayoutView="70" workbookViewId="0">
      <selection sqref="A1:H1"/>
    </sheetView>
  </sheetViews>
  <sheetFormatPr defaultColWidth="9.109375" defaultRowHeight="15.6" x14ac:dyDescent="0.3"/>
  <cols>
    <col min="1" max="1" width="7.88671875" style="3" customWidth="1"/>
    <col min="2" max="2" width="34.5546875" style="3" customWidth="1"/>
    <col min="3" max="3" width="14.44140625" style="3" customWidth="1"/>
    <col min="4" max="4" width="14.44140625" style="4" customWidth="1"/>
    <col min="5" max="5" width="16.5546875" style="4" customWidth="1"/>
    <col min="6" max="6" width="14.44140625" style="4" customWidth="1"/>
    <col min="7" max="7" width="19" style="4" customWidth="1"/>
    <col min="8" max="8" width="51" style="3" customWidth="1"/>
    <col min="9" max="9" width="9.109375" style="3"/>
    <col min="10" max="10" width="14.44140625" style="3" bestFit="1" customWidth="1"/>
    <col min="11" max="11" width="24.5546875" style="3" customWidth="1"/>
    <col min="12" max="12" width="22.44140625" style="3" customWidth="1"/>
    <col min="13" max="13" width="23.44140625" style="3" customWidth="1"/>
    <col min="14" max="14" width="16.109375" style="3" customWidth="1"/>
    <col min="15" max="16384" width="9.109375" style="3"/>
  </cols>
  <sheetData>
    <row r="1" spans="1:8" ht="110.25" customHeight="1" x14ac:dyDescent="0.3">
      <c r="A1" s="26" t="s">
        <v>65</v>
      </c>
      <c r="B1" s="27"/>
      <c r="C1" s="27"/>
      <c r="D1" s="27"/>
      <c r="E1" s="27"/>
      <c r="F1" s="27"/>
      <c r="G1" s="27"/>
      <c r="H1" s="28"/>
    </row>
    <row r="2" spans="1:8" ht="30" customHeight="1" x14ac:dyDescent="0.3">
      <c r="A2" s="32" t="s">
        <v>17</v>
      </c>
      <c r="B2" s="33"/>
      <c r="C2" s="33"/>
      <c r="D2" s="33"/>
      <c r="E2" s="33"/>
      <c r="F2" s="33"/>
      <c r="G2" s="33"/>
      <c r="H2" s="33"/>
    </row>
    <row r="3" spans="1:8" ht="57" customHeight="1" x14ac:dyDescent="0.3">
      <c r="A3" s="29" t="s">
        <v>54</v>
      </c>
      <c r="B3" s="29"/>
      <c r="C3" s="29"/>
      <c r="D3" s="29"/>
      <c r="E3" s="29"/>
      <c r="F3" s="29"/>
      <c r="G3" s="29"/>
      <c r="H3" s="29"/>
    </row>
    <row r="4" spans="1:8" ht="62.4" x14ac:dyDescent="0.3">
      <c r="A4" s="1" t="s">
        <v>0</v>
      </c>
      <c r="B4" s="1" t="s">
        <v>1</v>
      </c>
      <c r="C4" s="1" t="s">
        <v>2</v>
      </c>
      <c r="D4" s="2" t="s">
        <v>3</v>
      </c>
      <c r="E4" s="2" t="s">
        <v>58</v>
      </c>
      <c r="F4" s="2" t="s">
        <v>59</v>
      </c>
      <c r="G4" s="2" t="s">
        <v>13</v>
      </c>
      <c r="H4" s="1" t="s">
        <v>11</v>
      </c>
    </row>
    <row r="5" spans="1:8" ht="15.75" customHeight="1" x14ac:dyDescent="0.3">
      <c r="A5" s="5" t="s">
        <v>5</v>
      </c>
      <c r="B5" s="30" t="s">
        <v>4</v>
      </c>
      <c r="C5" s="30"/>
      <c r="D5" s="30"/>
      <c r="E5" s="30"/>
      <c r="F5" s="30"/>
      <c r="G5" s="30"/>
      <c r="H5" s="30"/>
    </row>
    <row r="6" spans="1:8" ht="144.6" customHeight="1" x14ac:dyDescent="0.3">
      <c r="A6" s="6" t="s">
        <v>6</v>
      </c>
      <c r="B6" s="6" t="s">
        <v>24</v>
      </c>
      <c r="C6" s="6">
        <v>50</v>
      </c>
      <c r="D6" s="8">
        <v>2270</v>
      </c>
      <c r="E6" s="8">
        <f>D6*C6</f>
        <v>113500</v>
      </c>
      <c r="F6" s="8">
        <v>0</v>
      </c>
      <c r="G6" s="8">
        <f>F6+E6</f>
        <v>113500</v>
      </c>
      <c r="H6" s="18" t="s">
        <v>26</v>
      </c>
    </row>
    <row r="7" spans="1:8" ht="60" customHeight="1" x14ac:dyDescent="0.3">
      <c r="A7" s="6" t="s">
        <v>18</v>
      </c>
      <c r="B7" s="6" t="s">
        <v>22</v>
      </c>
      <c r="C7" s="6">
        <v>50</v>
      </c>
      <c r="D7" s="8">
        <v>800</v>
      </c>
      <c r="E7" s="8">
        <f t="shared" ref="E7:E9" si="0">D7*C7</f>
        <v>40000</v>
      </c>
      <c r="F7" s="8">
        <v>0</v>
      </c>
      <c r="G7" s="8">
        <f t="shared" ref="G7:G9" si="1">F7+E7</f>
        <v>40000</v>
      </c>
      <c r="H7" s="18" t="s">
        <v>21</v>
      </c>
    </row>
    <row r="8" spans="1:8" ht="91.2" customHeight="1" x14ac:dyDescent="0.3">
      <c r="A8" s="6" t="s">
        <v>19</v>
      </c>
      <c r="B8" s="6" t="s">
        <v>23</v>
      </c>
      <c r="C8" s="6">
        <v>10</v>
      </c>
      <c r="D8" s="8">
        <v>6900</v>
      </c>
      <c r="E8" s="8">
        <f t="shared" si="0"/>
        <v>69000</v>
      </c>
      <c r="F8" s="8">
        <v>0</v>
      </c>
      <c r="G8" s="8">
        <f t="shared" si="1"/>
        <v>69000</v>
      </c>
      <c r="H8" s="1" t="s">
        <v>47</v>
      </c>
    </row>
    <row r="9" spans="1:8" ht="60" customHeight="1" x14ac:dyDescent="0.3">
      <c r="A9" s="17" t="s">
        <v>25</v>
      </c>
      <c r="B9" s="6" t="s">
        <v>23</v>
      </c>
      <c r="C9" s="6">
        <v>10</v>
      </c>
      <c r="D9" s="8">
        <v>8200</v>
      </c>
      <c r="E9" s="8">
        <f t="shared" si="0"/>
        <v>82000</v>
      </c>
      <c r="F9" s="8">
        <v>0</v>
      </c>
      <c r="G9" s="8">
        <f t="shared" si="1"/>
        <v>82000</v>
      </c>
      <c r="H9" s="1" t="s">
        <v>48</v>
      </c>
    </row>
    <row r="10" spans="1:8" ht="25.5" customHeight="1" x14ac:dyDescent="0.3">
      <c r="A10" s="22" t="s">
        <v>7</v>
      </c>
      <c r="B10" s="22"/>
      <c r="C10" s="22"/>
      <c r="D10" s="22"/>
      <c r="E10" s="19">
        <f>SUM(E6:E9)</f>
        <v>304500</v>
      </c>
      <c r="F10" s="19">
        <f>SUM(F6:F9)</f>
        <v>0</v>
      </c>
      <c r="G10" s="12">
        <f>SUM(G6:G9)</f>
        <v>304500</v>
      </c>
      <c r="H10" s="1"/>
    </row>
    <row r="11" spans="1:8" x14ac:dyDescent="0.3">
      <c r="A11" s="13" t="s">
        <v>8</v>
      </c>
      <c r="B11" s="23" t="s">
        <v>14</v>
      </c>
      <c r="C11" s="24"/>
      <c r="D11" s="24"/>
      <c r="E11" s="24"/>
      <c r="F11" s="24"/>
      <c r="G11" s="24"/>
      <c r="H11" s="25"/>
    </row>
    <row r="12" spans="1:8" ht="69" customHeight="1" x14ac:dyDescent="0.3">
      <c r="A12" s="13" t="s">
        <v>16</v>
      </c>
      <c r="B12" s="6" t="s">
        <v>27</v>
      </c>
      <c r="C12" s="6">
        <v>1</v>
      </c>
      <c r="D12" s="6">
        <v>80000</v>
      </c>
      <c r="E12" s="6">
        <f>D12*C12</f>
        <v>80000</v>
      </c>
      <c r="F12" s="6">
        <v>0</v>
      </c>
      <c r="G12" s="8">
        <f>C12*D12</f>
        <v>80000</v>
      </c>
      <c r="H12" s="1" t="s">
        <v>28</v>
      </c>
    </row>
    <row r="13" spans="1:8" x14ac:dyDescent="0.3">
      <c r="A13" s="13"/>
      <c r="B13" s="23" t="s">
        <v>7</v>
      </c>
      <c r="C13" s="24"/>
      <c r="D13" s="25"/>
      <c r="E13" s="16">
        <f>E12</f>
        <v>80000</v>
      </c>
      <c r="F13" s="16">
        <f>F12</f>
        <v>0</v>
      </c>
      <c r="G13" s="14">
        <f>G12</f>
        <v>80000</v>
      </c>
      <c r="H13" s="1"/>
    </row>
    <row r="14" spans="1:8" x14ac:dyDescent="0.3">
      <c r="A14" s="13" t="s">
        <v>9</v>
      </c>
      <c r="B14" s="31" t="s">
        <v>15</v>
      </c>
      <c r="C14" s="31"/>
      <c r="D14" s="31"/>
      <c r="E14" s="31"/>
      <c r="F14" s="31"/>
      <c r="G14" s="31"/>
      <c r="H14" s="31"/>
    </row>
    <row r="15" spans="1:8" ht="15.75" customHeight="1" x14ac:dyDescent="0.3">
      <c r="A15" s="6" t="s">
        <v>10</v>
      </c>
      <c r="B15" s="6" t="s">
        <v>32</v>
      </c>
      <c r="C15" s="6">
        <v>750</v>
      </c>
      <c r="D15" s="11">
        <v>25</v>
      </c>
      <c r="E15" s="11">
        <f>D15*C15</f>
        <v>18750</v>
      </c>
      <c r="F15" s="11">
        <v>0</v>
      </c>
      <c r="G15" s="8">
        <f>F15+E15</f>
        <v>18750</v>
      </c>
      <c r="H15" s="1" t="s">
        <v>33</v>
      </c>
    </row>
    <row r="16" spans="1:8" ht="31.2" x14ac:dyDescent="0.3">
      <c r="A16" s="6" t="s">
        <v>29</v>
      </c>
      <c r="B16" s="6" t="s">
        <v>36</v>
      </c>
      <c r="C16" s="6">
        <v>3000</v>
      </c>
      <c r="D16" s="11">
        <v>7</v>
      </c>
      <c r="E16" s="11">
        <f t="shared" ref="E16:E20" si="2">D16*C16</f>
        <v>21000</v>
      </c>
      <c r="F16" s="11">
        <v>0</v>
      </c>
      <c r="G16" s="8">
        <f t="shared" ref="G16:G20" si="3">F16+E16</f>
        <v>21000</v>
      </c>
      <c r="H16" s="1" t="s">
        <v>34</v>
      </c>
    </row>
    <row r="17" spans="1:8" ht="31.2" x14ac:dyDescent="0.3">
      <c r="A17" s="6" t="s">
        <v>30</v>
      </c>
      <c r="B17" s="6" t="s">
        <v>37</v>
      </c>
      <c r="C17" s="6">
        <v>1000</v>
      </c>
      <c r="D17" s="11">
        <v>18</v>
      </c>
      <c r="E17" s="11">
        <f t="shared" si="2"/>
        <v>18000</v>
      </c>
      <c r="F17" s="11">
        <v>0</v>
      </c>
      <c r="G17" s="8">
        <f t="shared" si="3"/>
        <v>18000</v>
      </c>
      <c r="H17" s="1" t="s">
        <v>35</v>
      </c>
    </row>
    <row r="18" spans="1:8" ht="31.2" x14ac:dyDescent="0.3">
      <c r="A18" s="6" t="s">
        <v>31</v>
      </c>
      <c r="B18" s="6" t="s">
        <v>38</v>
      </c>
      <c r="C18" s="6">
        <v>10</v>
      </c>
      <c r="D18" s="11">
        <v>800</v>
      </c>
      <c r="E18" s="11">
        <f t="shared" si="2"/>
        <v>8000</v>
      </c>
      <c r="F18" s="11">
        <v>0</v>
      </c>
      <c r="G18" s="8">
        <f t="shared" si="3"/>
        <v>8000</v>
      </c>
      <c r="H18" s="1" t="s">
        <v>42</v>
      </c>
    </row>
    <row r="19" spans="1:8" ht="138" customHeight="1" x14ac:dyDescent="0.3">
      <c r="A19" s="6" t="s">
        <v>39</v>
      </c>
      <c r="B19" s="6" t="s">
        <v>20</v>
      </c>
      <c r="C19" s="6">
        <v>9</v>
      </c>
      <c r="D19" s="8">
        <v>1200</v>
      </c>
      <c r="E19" s="11">
        <f t="shared" si="2"/>
        <v>10800</v>
      </c>
      <c r="F19" s="8">
        <v>0</v>
      </c>
      <c r="G19" s="8">
        <f t="shared" si="3"/>
        <v>10800</v>
      </c>
      <c r="H19" s="1" t="s">
        <v>49</v>
      </c>
    </row>
    <row r="20" spans="1:8" ht="36.75" customHeight="1" x14ac:dyDescent="0.3">
      <c r="A20" s="6" t="s">
        <v>55</v>
      </c>
      <c r="B20" s="6" t="s">
        <v>40</v>
      </c>
      <c r="C20" s="6">
        <v>30</v>
      </c>
      <c r="D20" s="11">
        <v>100</v>
      </c>
      <c r="E20" s="11">
        <f t="shared" si="2"/>
        <v>3000</v>
      </c>
      <c r="F20" s="11">
        <v>0</v>
      </c>
      <c r="G20" s="8">
        <f t="shared" si="3"/>
        <v>3000</v>
      </c>
      <c r="H20" s="1" t="s">
        <v>41</v>
      </c>
    </row>
    <row r="21" spans="1:8" s="7" customFormat="1" ht="53.25" customHeight="1" x14ac:dyDescent="0.3">
      <c r="A21" s="6" t="s">
        <v>60</v>
      </c>
      <c r="B21" s="9" t="s">
        <v>43</v>
      </c>
      <c r="C21" s="6">
        <v>270</v>
      </c>
      <c r="D21" s="11">
        <v>200</v>
      </c>
      <c r="E21" s="11">
        <f>D21*C21</f>
        <v>54000</v>
      </c>
      <c r="F21" s="11">
        <v>0</v>
      </c>
      <c r="G21" s="8">
        <f>F21+E21</f>
        <v>54000</v>
      </c>
      <c r="H21" s="6" t="s">
        <v>56</v>
      </c>
    </row>
    <row r="22" spans="1:8" s="7" customFormat="1" ht="62.4" x14ac:dyDescent="0.3">
      <c r="A22" s="6" t="s">
        <v>61</v>
      </c>
      <c r="B22" s="9" t="s">
        <v>44</v>
      </c>
      <c r="C22" s="6">
        <v>450</v>
      </c>
      <c r="D22" s="11">
        <v>400</v>
      </c>
      <c r="E22" s="11">
        <f>D22*C22</f>
        <v>180000</v>
      </c>
      <c r="F22" s="11">
        <v>0</v>
      </c>
      <c r="G22" s="8">
        <f t="shared" ref="G22:G23" si="4">F22+E22</f>
        <v>180000</v>
      </c>
      <c r="H22" s="6" t="s">
        <v>57</v>
      </c>
    </row>
    <row r="23" spans="1:8" s="7" customFormat="1" ht="105.75" customHeight="1" x14ac:dyDescent="0.3">
      <c r="A23" s="6" t="s">
        <v>62</v>
      </c>
      <c r="B23" s="6" t="s">
        <v>53</v>
      </c>
      <c r="C23" s="6">
        <v>50</v>
      </c>
      <c r="D23" s="6">
        <v>1500</v>
      </c>
      <c r="E23" s="11">
        <f>D23*C23</f>
        <v>75000</v>
      </c>
      <c r="F23" s="11">
        <v>0</v>
      </c>
      <c r="G23" s="8">
        <f t="shared" si="4"/>
        <v>75000</v>
      </c>
      <c r="H23" s="6" t="s">
        <v>52</v>
      </c>
    </row>
    <row r="24" spans="1:8" ht="109.2" x14ac:dyDescent="0.3">
      <c r="A24" s="6" t="s">
        <v>63</v>
      </c>
      <c r="B24" s="6" t="s">
        <v>45</v>
      </c>
      <c r="C24" s="10">
        <v>18</v>
      </c>
      <c r="D24" s="11">
        <v>12000</v>
      </c>
      <c r="E24" s="11">
        <f>D24*C24</f>
        <v>216000</v>
      </c>
      <c r="F24" s="11">
        <v>0</v>
      </c>
      <c r="G24" s="8">
        <f>F24+E24</f>
        <v>216000</v>
      </c>
      <c r="H24" s="1" t="s">
        <v>50</v>
      </c>
    </row>
    <row r="25" spans="1:8" ht="117.75" customHeight="1" x14ac:dyDescent="0.3">
      <c r="A25" s="6" t="s">
        <v>64</v>
      </c>
      <c r="B25" s="6" t="s">
        <v>46</v>
      </c>
      <c r="C25" s="10">
        <v>6</v>
      </c>
      <c r="D25" s="11">
        <v>12000</v>
      </c>
      <c r="E25" s="11">
        <f>D25*C25</f>
        <v>72000</v>
      </c>
      <c r="F25" s="11">
        <v>0</v>
      </c>
      <c r="G25" s="8">
        <f>F25+E25</f>
        <v>72000</v>
      </c>
      <c r="H25" s="1" t="s">
        <v>51</v>
      </c>
    </row>
    <row r="26" spans="1:8" x14ac:dyDescent="0.3">
      <c r="A26" s="22" t="s">
        <v>7</v>
      </c>
      <c r="B26" s="22"/>
      <c r="C26" s="22"/>
      <c r="D26" s="22"/>
      <c r="E26" s="19">
        <f>SUM(E15:E25)</f>
        <v>676550</v>
      </c>
      <c r="F26" s="19">
        <f>SUM(F15:F25)</f>
        <v>0</v>
      </c>
      <c r="G26" s="12">
        <f>SUM(G15:G25)</f>
        <v>676550</v>
      </c>
      <c r="H26" s="1"/>
    </row>
    <row r="27" spans="1:8" ht="18.75" customHeight="1" x14ac:dyDescent="0.3">
      <c r="A27" s="21" t="s">
        <v>12</v>
      </c>
      <c r="B27" s="21"/>
      <c r="C27" s="21"/>
      <c r="D27" s="21"/>
      <c r="E27" s="20">
        <f>E10+E13+E26</f>
        <v>1061050</v>
      </c>
      <c r="F27" s="20">
        <f>F10+F13+F26</f>
        <v>0</v>
      </c>
      <c r="G27" s="15">
        <f>G10+G13+G26</f>
        <v>1061050</v>
      </c>
      <c r="H27" s="1"/>
    </row>
  </sheetData>
  <mergeCells count="10">
    <mergeCell ref="A27:D27"/>
    <mergeCell ref="A10:D10"/>
    <mergeCell ref="B11:H11"/>
    <mergeCell ref="B13:D13"/>
    <mergeCell ref="A1:H1"/>
    <mergeCell ref="A26:D26"/>
    <mergeCell ref="A3:H3"/>
    <mergeCell ref="B5:H5"/>
    <mergeCell ref="B14:H14"/>
    <mergeCell ref="A2:H2"/>
  </mergeCells>
  <hyperlinks>
    <hyperlink ref="H6" r:id="rId1" display="https://vento.ru/catalog/alpinistskoe-snaryazhenie/turistskoe-snaryazhenie/spalnik-putnik-so-2-odeyalo-bez-podgolovnika-2-sloya-thermoheat?v=452"/>
    <hyperlink ref="H7" r:id="rId2" display="https://www.sportmaster.ru/product/18710960299/"/>
  </hyperlinks>
  <pageMargins left="3.937007874015748E-2" right="3.937007874015748E-2" top="0.35433070866141736" bottom="0.35433070866141736" header="0.31496062992125984" footer="0.31496062992125984"/>
  <pageSetup paperSize="9" scale="58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Для 1 блока инфраструктура</vt:lpstr>
      <vt:lpstr>Лист3</vt:lpstr>
      <vt:lpstr>'Для 1 блока инфраструктура'!Заголовки_для_печати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2022-06-12T21:02:38Z</dcterms:modified>
</cp:coreProperties>
</file>