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\\172.17.18.12\почта\Для размещения на сайте\Аналитические материалы\п.10.2\"/>
    </mc:Choice>
  </mc:AlternateContent>
  <xr:revisionPtr revIDLastSave="0" documentId="13_ncr:1_{9B5D64AD-3AB6-4D4D-AAE3-CBEBED99AB67}" xr6:coauthVersionLast="43" xr6:coauthVersionMax="45" xr10:uidLastSave="{00000000-0000-0000-0000-000000000000}"/>
  <bookViews>
    <workbookView xWindow="-120" yWindow="-120" windowWidth="29040" windowHeight="15840" tabRatio="272" xr2:uid="{00000000-000D-0000-FFFF-FFFF00000000}"/>
  </bookViews>
  <sheets>
    <sheet name="Сведения об исполнении" sheetId="1" r:id="rId1"/>
  </sheets>
  <definedNames>
    <definedName name="__bookmark_1">'Сведения об исполнении'!$A$1:$I$1</definedName>
    <definedName name="__bookmark_6">'Сведения об исполнении'!$A$2:$I$27</definedName>
    <definedName name="__bookmark_7">'Сведения об исполнении'!$A$28:$I$28</definedName>
    <definedName name="_xlnm.Print_Titles" localSheetId="0">'Сведения об исполнении'!$2:$4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9" i="1" l="1"/>
  <c r="G11" i="1" l="1"/>
  <c r="G16" i="1"/>
  <c r="F19" i="1"/>
  <c r="G22" i="1"/>
  <c r="F22" i="1"/>
  <c r="E7" i="1" l="1"/>
  <c r="G7" i="1" s="1"/>
  <c r="F9" i="1" l="1"/>
  <c r="D20" i="1" l="1"/>
  <c r="C20" i="1"/>
  <c r="C7" i="1"/>
  <c r="F16" i="1" l="1"/>
  <c r="D7" i="1" l="1"/>
  <c r="F8" i="1" l="1"/>
  <c r="E20" i="1" l="1"/>
  <c r="E5" i="1" s="1"/>
  <c r="G5" i="1" l="1"/>
  <c r="F5" i="1"/>
  <c r="C5" i="1"/>
  <c r="G18" i="1" l="1"/>
  <c r="F18" i="1"/>
  <c r="G17" i="1"/>
  <c r="F17" i="1"/>
  <c r="G15" i="1"/>
  <c r="F15" i="1"/>
  <c r="G14" i="1"/>
  <c r="F14" i="1"/>
  <c r="G13" i="1"/>
  <c r="F13" i="1"/>
  <c r="F11" i="1"/>
  <c r="G10" i="1"/>
  <c r="F10" i="1"/>
  <c r="G9" i="1"/>
  <c r="G8" i="1"/>
  <c r="F20" i="1" l="1"/>
  <c r="G20" i="1"/>
  <c r="D5" i="1"/>
  <c r="F7" i="1" l="1"/>
</calcChain>
</file>

<file path=xl/sharedStrings.xml><?xml version="1.0" encoding="utf-8"?>
<sst xmlns="http://schemas.openxmlformats.org/spreadsheetml/2006/main" count="89" uniqueCount="70">
  <si>
    <t>Код по бюджетной классификации</t>
  </si>
  <si>
    <t>Показатели исполнения</t>
  </si>
  <si>
    <t>1</t>
  </si>
  <si>
    <t>2</t>
  </si>
  <si>
    <t>3</t>
  </si>
  <si>
    <t>4</t>
  </si>
  <si>
    <t>5</t>
  </si>
  <si>
    <t>6</t>
  </si>
  <si>
    <t>7</t>
  </si>
  <si>
    <t>9</t>
  </si>
  <si>
    <t>X</t>
  </si>
  <si>
    <t>Наименование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</si>
  <si>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</si>
  <si>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</si>
  <si>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Налоговые и неналоговые доходы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</si>
  <si>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</si>
  <si>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</si>
  <si>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</si>
  <si>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</si>
  <si>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</si>
  <si>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</si>
  <si>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</si>
  <si>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</si>
  <si>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</si>
  <si>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</si>
  <si>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</si>
  <si>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000 1 00 00000 00 0000 000</t>
  </si>
  <si>
    <t>Утверждено на год законом
(решением)
о бюджете, тыс. руб.</t>
  </si>
  <si>
    <t>Утверждено бюджетной 
росписью с учетом изменений 
на отчетную дату, тыс. руб.</t>
  </si>
  <si>
    <t>Исполнено, тыс. руб.</t>
  </si>
  <si>
    <t>Доходы бюджета ,всего</t>
  </si>
  <si>
    <t xml:space="preserve">в том числе </t>
  </si>
  <si>
    <t>Безвозмездные поступления ,всего</t>
  </si>
  <si>
    <t>000 1 01 00000000000000</t>
  </si>
  <si>
    <t>000 1 05 00000000000000</t>
  </si>
  <si>
    <t>000 1 06 00000000000000</t>
  </si>
  <si>
    <t>000 1 08 00000000000000</t>
  </si>
  <si>
    <t>000 1 11 00000000000000</t>
  </si>
  <si>
    <t>000 1 12 00000000000000</t>
  </si>
  <si>
    <t>000 1 13 00000000000000</t>
  </si>
  <si>
    <t>000 1 14 00000000000000</t>
  </si>
  <si>
    <t>000 1 16 00000000000000</t>
  </si>
  <si>
    <t>000 1 17 00000000000000</t>
  </si>
  <si>
    <t>000 2 02 00000000000000</t>
  </si>
  <si>
    <t>000 2 07 00000000000000</t>
  </si>
  <si>
    <t>000 2 19 00000000000000</t>
  </si>
  <si>
    <t>Возврат остатков субсидий, субвенций и иных межбюджетных трансфертов, имеющих целевое назначение ,прошлых лет</t>
  </si>
  <si>
    <t>-</t>
  </si>
  <si>
    <t>фактических поступлений доходов по видам доходов в сравнении с первоначально утвержденным решением о бюджете</t>
  </si>
  <si>
    <t>фактических поступлений доходов по видам доходов в сравнении с уточнёнными показателями</t>
  </si>
  <si>
    <t>процент отклонения фактических поступлениях доходов по видам доходов в сравнении с первоначально утвержденным решением о бюджете, %</t>
  </si>
  <si>
    <t>процент отклонения фактических поступлениях доходов по видам доходов в сравнении с уточненными значениями, %</t>
  </si>
  <si>
    <t>Поступления по данной группе имеют непостоянный, несистемный характер поступлений</t>
  </si>
  <si>
    <t>000 2 04 00000000000000</t>
  </si>
  <si>
    <t>000 2 18 00000000000000</t>
  </si>
  <si>
    <t>Безвозмездные поступления от негосударственных организаций</t>
  </si>
  <si>
    <t xml:space="preserve"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лет, </t>
  </si>
  <si>
    <t>000 1 03 00000000000000</t>
  </si>
  <si>
    <t>000 1 07 00000000000000</t>
  </si>
  <si>
    <t>Увеличение налогооблагаемой базы по налогу, взимаемому в связи с применением упрощенной системы налогообложения, увеличение платежей по патентной системе налогообложения.</t>
  </si>
  <si>
    <t>Налоги, сборы и регулярные платежи за пользование природными ресурсами</t>
  </si>
  <si>
    <t>Выкуп в собственность земельных участков под ИЖС</t>
  </si>
  <si>
    <t>На перевыполнение плана по доходам оказали влияние дополнительные поступления по НДФЛ с сумм выплаченной премии работникам ПАО "Гайский ГОК".</t>
  </si>
  <si>
    <t>Снижение недоимки по налогу на имущество физических лиц и земельному налогу.</t>
  </si>
  <si>
    <r>
      <t xml:space="preserve">Причины отклонений </t>
    </r>
    <r>
      <rPr>
        <i/>
        <sz val="8"/>
        <rFont val="Times New Roman"/>
        <family val="1"/>
        <charset val="204"/>
      </rPr>
      <t>(если отклонения составили 5 процентов и более)</t>
    </r>
    <r>
      <rPr>
        <sz val="8"/>
        <rFont val="Times New Roman"/>
        <family val="1"/>
        <charset val="204"/>
      </rPr>
      <t xml:space="preserve"> </t>
    </r>
  </si>
  <si>
    <t>Плановые показатели утверждены в соотвествии с представленными даннами администратором доходов - Южно-Уральским межрегиональным управлением Федеральной службы по надзору в сфере природопользования</t>
  </si>
  <si>
    <t>На перевыполнение плана по доходам оказали влияние дополнительные поступления по НДФЛ с сумм выплаченной премии работникам ПАО "Гайский ГОК", увеличение МРОТ.</t>
  </si>
  <si>
    <t>Плановые показатели утверждены в соотвествии с представленными даннами администратором доходов - УФК по Оренбургской области</t>
  </si>
  <si>
    <t>Отклонение обусловлено активизацией работы администраторов доходов по наложению и взысканию задолженности по административным правонарушениям</t>
  </si>
  <si>
    <t>Аналитические материалы по проекту решения об исполнении бюджета Гайского городского округа за 2022 год по поступлению доходов в бюджет Гайского городского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</si>
</sst>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&quot;#000"/>
    <numFmt numFmtId="165" formatCode="&quot;&quot;###,##0.00"/>
    <numFmt numFmtId="166" formatCode="#,##0.0"/>
  </numFmts>
  <fonts count="11" x14ac:knownFonts="1">
    <font>
      <sz val="10"/>
      <name val="Arial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2" fontId="1" fillId="0" borderId="4" xfId="0" applyNumberFormat="1" applyFont="1" applyFill="1" applyBorder="1" applyAlignment="1">
      <alignment horizontal="right" vertical="top" wrapText="1"/>
    </xf>
    <xf numFmtId="2" fontId="1" fillId="0" borderId="6" xfId="0" applyNumberFormat="1" applyFont="1" applyFill="1" applyBorder="1" applyAlignment="1">
      <alignment horizontal="right" vertical="top" wrapText="1"/>
    </xf>
    <xf numFmtId="2" fontId="1" fillId="0" borderId="10" xfId="0" applyNumberFormat="1" applyFont="1" applyFill="1" applyBorder="1" applyAlignment="1">
      <alignment horizontal="right" vertical="top" wrapText="1"/>
    </xf>
    <xf numFmtId="0" fontId="4" fillId="0" borderId="5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166" fontId="2" fillId="0" borderId="0" xfId="0" applyNumberFormat="1" applyFont="1" applyFill="1" applyBorder="1" applyAlignment="1">
      <alignment horizontal="center" vertical="top" wrapText="1"/>
    </xf>
    <xf numFmtId="166" fontId="2" fillId="0" borderId="17" xfId="0" applyNumberFormat="1" applyFont="1" applyFill="1" applyBorder="1" applyAlignment="1">
      <alignment horizontal="center" vertical="top" wrapText="1"/>
    </xf>
    <xf numFmtId="166" fontId="1" fillId="0" borderId="13" xfId="0" applyNumberFormat="1" applyFont="1" applyFill="1" applyBorder="1" applyAlignment="1">
      <alignment horizontal="right" vertical="top" wrapText="1"/>
    </xf>
    <xf numFmtId="166" fontId="1" fillId="0" borderId="6" xfId="0" applyNumberFormat="1" applyFont="1" applyFill="1" applyBorder="1" applyAlignment="1">
      <alignment horizontal="right" vertical="top" wrapText="1"/>
    </xf>
    <xf numFmtId="166" fontId="1" fillId="0" borderId="14" xfId="0" applyNumberFormat="1" applyFont="1" applyFill="1" applyBorder="1" applyAlignment="1">
      <alignment horizontal="right" vertical="top" wrapText="1"/>
    </xf>
    <xf numFmtId="166" fontId="1" fillId="0" borderId="4" xfId="0" applyNumberFormat="1" applyFont="1" applyFill="1" applyBorder="1" applyAlignment="1">
      <alignment horizontal="right" vertical="top" wrapText="1"/>
    </xf>
    <xf numFmtId="166" fontId="1" fillId="0" borderId="12" xfId="0" applyNumberFormat="1" applyFont="1" applyFill="1" applyBorder="1" applyAlignment="1">
      <alignment horizontal="right" vertical="top" wrapText="1"/>
    </xf>
    <xf numFmtId="166" fontId="1" fillId="0" borderId="10" xfId="0" applyNumberFormat="1" applyFont="1" applyFill="1" applyBorder="1" applyAlignment="1">
      <alignment horizontal="right" vertical="top" wrapText="1"/>
    </xf>
    <xf numFmtId="166" fontId="1" fillId="0" borderId="18" xfId="0" applyNumberFormat="1" applyFont="1" applyFill="1" applyBorder="1" applyAlignment="1">
      <alignment horizontal="right" vertical="top" wrapText="1"/>
    </xf>
    <xf numFmtId="166" fontId="1" fillId="0" borderId="19" xfId="0" applyNumberFormat="1" applyFont="1" applyFill="1" applyBorder="1" applyAlignment="1">
      <alignment horizontal="right" vertical="top" wrapText="1"/>
    </xf>
    <xf numFmtId="166" fontId="4" fillId="0" borderId="7" xfId="0" applyNumberFormat="1" applyFont="1" applyFill="1" applyBorder="1" applyAlignment="1">
      <alignment vertical="top" wrapText="1"/>
    </xf>
    <xf numFmtId="166" fontId="4" fillId="0" borderId="1" xfId="0" applyNumberFormat="1" applyFont="1" applyFill="1" applyBorder="1" applyAlignment="1">
      <alignment vertical="top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6" fontId="1" fillId="0" borderId="20" xfId="0" applyNumberFormat="1" applyFont="1" applyFill="1" applyBorder="1" applyAlignment="1">
      <alignment horizontal="right" vertical="top" wrapText="1"/>
    </xf>
    <xf numFmtId="166" fontId="1" fillId="0" borderId="21" xfId="0" applyNumberFormat="1" applyFont="1" applyFill="1" applyBorder="1" applyAlignment="1">
      <alignment horizontal="right" vertical="top" wrapText="1"/>
    </xf>
    <xf numFmtId="2" fontId="1" fillId="0" borderId="20" xfId="0" applyNumberFormat="1" applyFont="1" applyFill="1" applyBorder="1" applyAlignment="1">
      <alignment horizontal="right" vertical="top" wrapText="1"/>
    </xf>
    <xf numFmtId="0" fontId="1" fillId="0" borderId="0" xfId="0" applyFont="1" applyBorder="1"/>
    <xf numFmtId="166" fontId="1" fillId="0" borderId="0" xfId="0" applyNumberFormat="1" applyFont="1"/>
    <xf numFmtId="0" fontId="6" fillId="2" borderId="5" xfId="0" applyFont="1" applyFill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right" vertical="top" wrapText="1"/>
    </xf>
    <xf numFmtId="2" fontId="1" fillId="0" borderId="25" xfId="0" applyNumberFormat="1" applyFont="1" applyFill="1" applyBorder="1" applyAlignment="1">
      <alignment horizontal="right" vertical="top" wrapText="1"/>
    </xf>
    <xf numFmtId="2" fontId="1" fillId="0" borderId="2" xfId="0" applyNumberFormat="1" applyFont="1" applyFill="1" applyBorder="1" applyAlignment="1">
      <alignment horizontal="right" vertical="top" wrapText="1"/>
    </xf>
    <xf numFmtId="2" fontId="1" fillId="0" borderId="26" xfId="0" applyNumberFormat="1" applyFont="1" applyFill="1" applyBorder="1" applyAlignment="1">
      <alignment horizontal="right" vertical="top" wrapText="1"/>
    </xf>
    <xf numFmtId="2" fontId="1" fillId="0" borderId="27" xfId="0" applyNumberFormat="1" applyFont="1" applyFill="1" applyBorder="1" applyAlignment="1">
      <alignment horizontal="right" vertical="top" wrapText="1"/>
    </xf>
    <xf numFmtId="2" fontId="1" fillId="0" borderId="28" xfId="0" applyNumberFormat="1" applyFont="1" applyFill="1" applyBorder="1" applyAlignment="1">
      <alignment horizontal="right" vertical="top" wrapText="1"/>
    </xf>
    <xf numFmtId="2" fontId="1" fillId="0" borderId="9" xfId="0" applyNumberFormat="1" applyFont="1" applyFill="1" applyBorder="1" applyAlignment="1">
      <alignment horizontal="right" vertical="top" wrapText="1"/>
    </xf>
    <xf numFmtId="2" fontId="1" fillId="0" borderId="24" xfId="0" applyNumberFormat="1" applyFont="1" applyFill="1" applyBorder="1" applyAlignment="1">
      <alignment horizontal="right" vertical="top" wrapText="1"/>
    </xf>
    <xf numFmtId="2" fontId="1" fillId="0" borderId="3" xfId="0" applyNumberFormat="1" applyFont="1" applyFill="1" applyBorder="1" applyAlignment="1">
      <alignment horizontal="right" vertical="top" wrapText="1"/>
    </xf>
    <xf numFmtId="166" fontId="1" fillId="0" borderId="23" xfId="0" applyNumberFormat="1" applyFont="1" applyFill="1" applyBorder="1" applyAlignment="1">
      <alignment horizontal="right" vertical="top" wrapText="1"/>
    </xf>
    <xf numFmtId="166" fontId="1" fillId="0" borderId="11" xfId="0" applyNumberFormat="1" applyFont="1" applyFill="1" applyBorder="1" applyAlignment="1">
      <alignment horizontal="right" vertical="top" wrapText="1"/>
    </xf>
    <xf numFmtId="166" fontId="1" fillId="0" borderId="24" xfId="0" applyNumberFormat="1" applyFont="1" applyFill="1" applyBorder="1" applyAlignment="1">
      <alignment horizontal="right" vertical="top" wrapText="1"/>
    </xf>
    <xf numFmtId="166" fontId="1" fillId="0" borderId="3" xfId="0" applyNumberFormat="1" applyFont="1" applyFill="1" applyBorder="1" applyAlignment="1">
      <alignment horizontal="right" vertical="top" wrapText="1"/>
    </xf>
    <xf numFmtId="0" fontId="1" fillId="0" borderId="25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26" xfId="0" applyFont="1" applyFill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27" xfId="0" applyFont="1" applyFill="1" applyBorder="1" applyAlignment="1">
      <alignment horizontal="left" vertical="top" wrapText="1"/>
    </xf>
    <xf numFmtId="0" fontId="1" fillId="0" borderId="28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24" xfId="0" applyFont="1" applyFill="1" applyBorder="1" applyAlignment="1">
      <alignment vertical="top" wrapText="1"/>
    </xf>
    <xf numFmtId="164" fontId="1" fillId="0" borderId="3" xfId="0" applyNumberFormat="1" applyFont="1" applyFill="1" applyBorder="1" applyAlignment="1">
      <alignment vertical="top" wrapText="1"/>
    </xf>
    <xf numFmtId="164" fontId="1" fillId="0" borderId="4" xfId="0" applyNumberFormat="1" applyFont="1" applyFill="1" applyBorder="1" applyAlignment="1">
      <alignment vertical="top" wrapText="1"/>
    </xf>
    <xf numFmtId="164" fontId="1" fillId="0" borderId="10" xfId="0" applyNumberFormat="1" applyFont="1" applyBorder="1" applyAlignment="1">
      <alignment vertical="top" wrapText="1"/>
    </xf>
    <xf numFmtId="164" fontId="1" fillId="0" borderId="20" xfId="0" applyNumberFormat="1" applyFont="1" applyFill="1" applyBorder="1" applyAlignment="1">
      <alignment vertical="top" wrapText="1"/>
    </xf>
    <xf numFmtId="164" fontId="1" fillId="0" borderId="6" xfId="0" applyNumberFormat="1" applyFont="1" applyFill="1" applyBorder="1" applyAlignment="1">
      <alignment vertical="top" wrapText="1"/>
    </xf>
    <xf numFmtId="164" fontId="1" fillId="0" borderId="18" xfId="0" applyNumberFormat="1" applyFont="1" applyFill="1" applyBorder="1" applyAlignment="1">
      <alignment vertical="top" wrapText="1"/>
    </xf>
    <xf numFmtId="164" fontId="1" fillId="0" borderId="10" xfId="0" applyNumberFormat="1" applyFont="1" applyFill="1" applyBorder="1" applyAlignment="1">
      <alignment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6" fillId="2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 wrapText="1"/>
    </xf>
    <xf numFmtId="0" fontId="1" fillId="0" borderId="25" xfId="0" applyFont="1" applyFill="1" applyBorder="1" applyAlignment="1">
      <alignment horizontal="center" vertical="top" wrapText="1"/>
    </xf>
    <xf numFmtId="165" fontId="1" fillId="0" borderId="26" xfId="0" applyNumberFormat="1" applyFont="1" applyFill="1" applyBorder="1" applyAlignment="1">
      <alignment horizontal="left" vertical="center" wrapText="1"/>
    </xf>
    <xf numFmtId="165" fontId="1" fillId="0" borderId="26" xfId="0" applyNumberFormat="1" applyFont="1" applyFill="1" applyBorder="1" applyAlignment="1">
      <alignment horizontal="left" vertical="top" wrapText="1"/>
    </xf>
    <xf numFmtId="165" fontId="1" fillId="0" borderId="9" xfId="0" applyNumberFormat="1" applyFont="1" applyBorder="1" applyAlignment="1">
      <alignment horizontal="left" vertical="top" wrapText="1"/>
    </xf>
    <xf numFmtId="0" fontId="1" fillId="0" borderId="27" xfId="0" applyFont="1" applyFill="1" applyBorder="1" applyAlignment="1">
      <alignment horizontal="center" vertical="top" wrapText="1"/>
    </xf>
    <xf numFmtId="165" fontId="1" fillId="0" borderId="28" xfId="0" applyNumberFormat="1" applyFont="1" applyFill="1" applyBorder="1" applyAlignment="1">
      <alignment vertical="top" wrapText="1"/>
    </xf>
    <xf numFmtId="165" fontId="1" fillId="0" borderId="26" xfId="0" applyNumberFormat="1" applyFont="1" applyFill="1" applyBorder="1" applyAlignment="1">
      <alignment vertical="top" wrapText="1"/>
    </xf>
    <xf numFmtId="0" fontId="1" fillId="0" borderId="26" xfId="0" applyFont="1" applyFill="1" applyBorder="1" applyAlignment="1">
      <alignment horizontal="center" vertical="top" wrapText="1"/>
    </xf>
    <xf numFmtId="0" fontId="1" fillId="0" borderId="29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top" wrapText="1"/>
    </xf>
    <xf numFmtId="0" fontId="2" fillId="0" borderId="30" xfId="0" applyFont="1" applyBorder="1" applyAlignment="1">
      <alignment horizontal="center" wrapText="1"/>
    </xf>
    <xf numFmtId="0" fontId="1" fillId="0" borderId="31" xfId="0" applyFont="1" applyFill="1" applyBorder="1" applyAlignment="1">
      <alignment horizontal="center" vertical="top" wrapText="1"/>
    </xf>
    <xf numFmtId="0" fontId="1" fillId="0" borderId="32" xfId="0" applyFont="1" applyFill="1" applyBorder="1" applyAlignment="1">
      <alignment vertical="top" wrapText="1"/>
    </xf>
    <xf numFmtId="165" fontId="1" fillId="0" borderId="33" xfId="0" applyNumberFormat="1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left" vertical="top" wrapText="1"/>
    </xf>
    <xf numFmtId="165" fontId="1" fillId="0" borderId="33" xfId="0" applyNumberFormat="1" applyFont="1" applyFill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35" xfId="0" applyFont="1" applyFill="1" applyBorder="1" applyAlignment="1">
      <alignment horizontal="center" vertical="top" wrapText="1"/>
    </xf>
    <xf numFmtId="0" fontId="1" fillId="0" borderId="36" xfId="0" applyFont="1" applyFill="1" applyBorder="1" applyAlignment="1">
      <alignment horizontal="left" vertical="top" wrapText="1"/>
    </xf>
    <xf numFmtId="0" fontId="1" fillId="0" borderId="33" xfId="0" applyFont="1" applyFill="1" applyBorder="1" applyAlignment="1">
      <alignment horizontal="center" vertical="top" wrapText="1"/>
    </xf>
    <xf numFmtId="0" fontId="1" fillId="0" borderId="37" xfId="0" applyFont="1" applyFill="1" applyBorder="1" applyAlignment="1">
      <alignment horizontal="center" vertical="top" wrapText="1"/>
    </xf>
    <xf numFmtId="0" fontId="1" fillId="0" borderId="34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/>
    <xf numFmtId="0" fontId="6" fillId="2" borderId="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/>
    <xf numFmtId="0" fontId="6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abSelected="1" zoomScaleNormal="100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A2" sqref="A2:A3"/>
    </sheetView>
  </sheetViews>
  <sheetFormatPr defaultRowHeight="12.75" x14ac:dyDescent="0.2"/>
  <cols>
    <col min="1" max="1" width="22.7109375" style="1" customWidth="1"/>
    <col min="2" max="2" width="24.28515625" style="1" customWidth="1"/>
    <col min="3" max="3" width="11.85546875" style="1" customWidth="1"/>
    <col min="4" max="4" width="12.5703125" style="1" customWidth="1"/>
    <col min="5" max="5" width="11.5703125" style="1" customWidth="1"/>
    <col min="6" max="7" width="12.140625" style="1" customWidth="1"/>
    <col min="8" max="9" width="30.42578125" style="1" customWidth="1"/>
    <col min="10" max="16384" width="9.140625" style="1"/>
  </cols>
  <sheetData>
    <row r="1" spans="1:13" ht="38.25" customHeight="1" thickBot="1" x14ac:dyDescent="0.25">
      <c r="A1" s="93" t="s">
        <v>69</v>
      </c>
      <c r="B1" s="94"/>
      <c r="C1" s="94"/>
      <c r="D1" s="94"/>
      <c r="E1" s="94"/>
      <c r="F1" s="94"/>
      <c r="G1" s="94"/>
      <c r="H1" s="94"/>
      <c r="I1" s="94"/>
      <c r="L1" s="32"/>
    </row>
    <row r="2" spans="1:13" ht="13.5" thickBot="1" x14ac:dyDescent="0.25">
      <c r="A2" s="98" t="s">
        <v>0</v>
      </c>
      <c r="B2" s="100" t="s">
        <v>11</v>
      </c>
      <c r="C2" s="102" t="s">
        <v>27</v>
      </c>
      <c r="D2" s="100" t="s">
        <v>28</v>
      </c>
      <c r="E2" s="102" t="s">
        <v>29</v>
      </c>
      <c r="F2" s="97" t="s">
        <v>1</v>
      </c>
      <c r="G2" s="96"/>
      <c r="H2" s="95" t="s">
        <v>64</v>
      </c>
      <c r="I2" s="96"/>
    </row>
    <row r="3" spans="1:13" ht="124.5" thickBot="1" x14ac:dyDescent="0.25">
      <c r="A3" s="99"/>
      <c r="B3" s="101"/>
      <c r="C3" s="103"/>
      <c r="D3" s="101"/>
      <c r="E3" s="103"/>
      <c r="F3" s="34" t="s">
        <v>50</v>
      </c>
      <c r="G3" s="11" t="s">
        <v>51</v>
      </c>
      <c r="H3" s="65" t="s">
        <v>48</v>
      </c>
      <c r="I3" s="78" t="s">
        <v>49</v>
      </c>
      <c r="K3" s="32"/>
      <c r="L3" s="32"/>
      <c r="M3" s="32"/>
    </row>
    <row r="4" spans="1:13" ht="13.5" thickBot="1" x14ac:dyDescent="0.25">
      <c r="A4" s="26" t="s">
        <v>2</v>
      </c>
      <c r="B4" s="27" t="s">
        <v>3</v>
      </c>
      <c r="C4" s="28" t="s">
        <v>4</v>
      </c>
      <c r="D4" s="27" t="s">
        <v>5</v>
      </c>
      <c r="E4" s="28" t="s">
        <v>6</v>
      </c>
      <c r="F4" s="26" t="s">
        <v>7</v>
      </c>
      <c r="G4" s="27" t="s">
        <v>8</v>
      </c>
      <c r="H4" s="26">
        <v>8</v>
      </c>
      <c r="I4" s="79" t="s">
        <v>9</v>
      </c>
    </row>
    <row r="5" spans="1:13" ht="13.5" thickBot="1" x14ac:dyDescent="0.25">
      <c r="A5" s="5" t="s">
        <v>30</v>
      </c>
      <c r="B5" s="7"/>
      <c r="C5" s="24">
        <f>C7+C20</f>
        <v>1457211.183</v>
      </c>
      <c r="D5" s="25">
        <f>D7+D20</f>
        <v>1509402.7736800001</v>
      </c>
      <c r="E5" s="24">
        <f>E7+E20</f>
        <v>1620095.2159899999</v>
      </c>
      <c r="F5" s="35">
        <f>(E5/C5*100)-100</f>
        <v>11.177791859561921</v>
      </c>
      <c r="G5" s="6">
        <f>(E5/D5*100)-100</f>
        <v>7.3335258315529757</v>
      </c>
      <c r="H5" s="66" t="s">
        <v>10</v>
      </c>
      <c r="I5" s="80" t="s">
        <v>10</v>
      </c>
    </row>
    <row r="6" spans="1:13" ht="13.5" thickBot="1" x14ac:dyDescent="0.25">
      <c r="A6" s="63" t="s">
        <v>31</v>
      </c>
      <c r="B6" s="9"/>
      <c r="C6" s="14"/>
      <c r="D6" s="15"/>
      <c r="E6" s="14"/>
      <c r="F6" s="8"/>
      <c r="G6" s="10"/>
      <c r="H6" s="67"/>
      <c r="I6" s="81"/>
    </row>
    <row r="7" spans="1:13" ht="26.25" thickBot="1" x14ac:dyDescent="0.25">
      <c r="A7" s="48" t="s">
        <v>26</v>
      </c>
      <c r="B7" s="55" t="s">
        <v>14</v>
      </c>
      <c r="C7" s="44">
        <f>SUM(C8:C19)</f>
        <v>460768.09700000001</v>
      </c>
      <c r="D7" s="46">
        <f>SUM(D8:D19)</f>
        <v>512879.77682999999</v>
      </c>
      <c r="E7" s="44">
        <f>SUM(E8:E19)</f>
        <v>634903.98294999998</v>
      </c>
      <c r="F7" s="36">
        <f t="shared" ref="F7:F20" si="0">(E7/C7*100)-100</f>
        <v>37.792522330381729</v>
      </c>
      <c r="G7" s="42">
        <f>(E7/D7*100)-100</f>
        <v>23.791970678626768</v>
      </c>
      <c r="H7" s="68" t="s">
        <v>10</v>
      </c>
      <c r="I7" s="82" t="s">
        <v>10</v>
      </c>
    </row>
    <row r="8" spans="1:13" ht="76.5" x14ac:dyDescent="0.2">
      <c r="A8" s="49" t="s">
        <v>33</v>
      </c>
      <c r="B8" s="56" t="s">
        <v>12</v>
      </c>
      <c r="C8" s="45">
        <v>282405</v>
      </c>
      <c r="D8" s="47">
        <v>282405</v>
      </c>
      <c r="E8" s="45">
        <v>368640.30310999998</v>
      </c>
      <c r="F8" s="37">
        <f>(E8/C8*100)-100</f>
        <v>30.536039769125892</v>
      </c>
      <c r="G8" s="43">
        <f t="shared" ref="G8:G22" si="1">(E8/D8*100)-100</f>
        <v>30.536039769125892</v>
      </c>
      <c r="H8" s="64" t="s">
        <v>62</v>
      </c>
      <c r="I8" s="83" t="s">
        <v>66</v>
      </c>
    </row>
    <row r="9" spans="1:13" ht="51" x14ac:dyDescent="0.2">
      <c r="A9" s="50" t="s">
        <v>57</v>
      </c>
      <c r="B9" s="57" t="s">
        <v>13</v>
      </c>
      <c r="C9" s="18">
        <v>16511.939999999999</v>
      </c>
      <c r="D9" s="19">
        <v>16511.939999999999</v>
      </c>
      <c r="E9" s="18">
        <v>19048.282380000001</v>
      </c>
      <c r="F9" s="38">
        <f>(E9/C9*100)-100</f>
        <v>15.360656470408699</v>
      </c>
      <c r="G9" s="2">
        <f t="shared" si="1"/>
        <v>15.360656470408699</v>
      </c>
      <c r="H9" s="69" t="s">
        <v>67</v>
      </c>
      <c r="I9" s="84" t="s">
        <v>67</v>
      </c>
    </row>
    <row r="10" spans="1:13" ht="76.5" x14ac:dyDescent="0.2">
      <c r="A10" s="50" t="s">
        <v>34</v>
      </c>
      <c r="B10" s="57" t="s">
        <v>15</v>
      </c>
      <c r="C10" s="18">
        <v>41797</v>
      </c>
      <c r="D10" s="19">
        <v>61947.329830000002</v>
      </c>
      <c r="E10" s="18">
        <v>67801.456630000001</v>
      </c>
      <c r="F10" s="38">
        <f t="shared" si="0"/>
        <v>62.216084001244127</v>
      </c>
      <c r="G10" s="2">
        <f t="shared" si="1"/>
        <v>9.4501680961314776</v>
      </c>
      <c r="H10" s="70" t="s">
        <v>59</v>
      </c>
      <c r="I10" s="85"/>
    </row>
    <row r="11" spans="1:13" ht="38.25" x14ac:dyDescent="0.2">
      <c r="A11" s="50" t="s">
        <v>35</v>
      </c>
      <c r="B11" s="57" t="s">
        <v>16</v>
      </c>
      <c r="C11" s="18">
        <v>45980</v>
      </c>
      <c r="D11" s="19">
        <v>45980</v>
      </c>
      <c r="E11" s="18">
        <v>58842.73401</v>
      </c>
      <c r="F11" s="38">
        <f t="shared" si="0"/>
        <v>27.974628120922134</v>
      </c>
      <c r="G11" s="2">
        <f>(E11/D11*100)-100</f>
        <v>27.974628120922134</v>
      </c>
      <c r="H11" s="50" t="s">
        <v>63</v>
      </c>
      <c r="I11" s="85" t="s">
        <v>63</v>
      </c>
      <c r="L11" s="33"/>
    </row>
    <row r="12" spans="1:13" ht="51" x14ac:dyDescent="0.2">
      <c r="A12" s="50" t="s">
        <v>58</v>
      </c>
      <c r="B12" s="57" t="s">
        <v>60</v>
      </c>
      <c r="C12" s="18">
        <v>0</v>
      </c>
      <c r="D12" s="19">
        <v>0</v>
      </c>
      <c r="E12" s="18">
        <v>0</v>
      </c>
      <c r="F12" s="38" t="s">
        <v>47</v>
      </c>
      <c r="G12" s="2" t="s">
        <v>47</v>
      </c>
      <c r="H12" s="69"/>
      <c r="I12" s="85"/>
    </row>
    <row r="13" spans="1:13" x14ac:dyDescent="0.2">
      <c r="A13" s="50" t="s">
        <v>36</v>
      </c>
      <c r="B13" s="57" t="s">
        <v>17</v>
      </c>
      <c r="C13" s="18">
        <v>5880</v>
      </c>
      <c r="D13" s="19">
        <v>5880</v>
      </c>
      <c r="E13" s="18">
        <v>6349.9644399999997</v>
      </c>
      <c r="F13" s="38">
        <f t="shared" si="0"/>
        <v>7.9925925170067842</v>
      </c>
      <c r="G13" s="2">
        <f t="shared" si="1"/>
        <v>7.9925925170067842</v>
      </c>
      <c r="H13" s="50"/>
      <c r="I13" s="85"/>
    </row>
    <row r="14" spans="1:13" ht="63.75" x14ac:dyDescent="0.2">
      <c r="A14" s="50" t="s">
        <v>37</v>
      </c>
      <c r="B14" s="57" t="s">
        <v>18</v>
      </c>
      <c r="C14" s="18">
        <v>62077.599999999999</v>
      </c>
      <c r="D14" s="19">
        <v>88292.6</v>
      </c>
      <c r="E14" s="18">
        <v>99733.223100000003</v>
      </c>
      <c r="F14" s="38">
        <f t="shared" si="0"/>
        <v>60.658954437671582</v>
      </c>
      <c r="G14" s="2">
        <f t="shared" si="1"/>
        <v>12.957623968486587</v>
      </c>
      <c r="H14" s="70"/>
      <c r="I14" s="86"/>
    </row>
    <row r="15" spans="1:13" ht="89.25" x14ac:dyDescent="0.2">
      <c r="A15" s="50" t="s">
        <v>38</v>
      </c>
      <c r="B15" s="57" t="s">
        <v>19</v>
      </c>
      <c r="C15" s="18">
        <v>3056.4</v>
      </c>
      <c r="D15" s="19">
        <v>3056.4</v>
      </c>
      <c r="E15" s="18">
        <v>2784.3936399999998</v>
      </c>
      <c r="F15" s="38">
        <f t="shared" si="0"/>
        <v>-8.8995668106268937</v>
      </c>
      <c r="G15" s="2">
        <f t="shared" si="1"/>
        <v>-8.8995668106268937</v>
      </c>
      <c r="H15" s="69" t="s">
        <v>65</v>
      </c>
      <c r="I15" s="85"/>
    </row>
    <row r="16" spans="1:13" ht="51" x14ac:dyDescent="0.2">
      <c r="A16" s="50" t="s">
        <v>39</v>
      </c>
      <c r="B16" s="57" t="s">
        <v>20</v>
      </c>
      <c r="C16" s="18">
        <v>159.80000000000001</v>
      </c>
      <c r="D16" s="19">
        <v>159.80000000000001</v>
      </c>
      <c r="E16" s="18">
        <v>253.61044999999999</v>
      </c>
      <c r="F16" s="38">
        <f>(E16/C16*100)-100</f>
        <v>58.70491239048809</v>
      </c>
      <c r="G16" s="2">
        <f>(E16/D16*100)-100</f>
        <v>58.70491239048809</v>
      </c>
      <c r="H16" s="50" t="s">
        <v>52</v>
      </c>
      <c r="I16" s="85" t="s">
        <v>52</v>
      </c>
    </row>
    <row r="17" spans="1:14" ht="38.25" x14ac:dyDescent="0.2">
      <c r="A17" s="50" t="s">
        <v>40</v>
      </c>
      <c r="B17" s="57" t="s">
        <v>21</v>
      </c>
      <c r="C17" s="18">
        <v>1197.26</v>
      </c>
      <c r="D17" s="19">
        <v>6431.26</v>
      </c>
      <c r="E17" s="18">
        <v>8526.5300000000007</v>
      </c>
      <c r="F17" s="38">
        <f t="shared" si="0"/>
        <v>612.17028882615307</v>
      </c>
      <c r="G17" s="2">
        <f t="shared" si="1"/>
        <v>32.579463433293</v>
      </c>
      <c r="H17" s="70" t="s">
        <v>61</v>
      </c>
      <c r="I17" s="85"/>
      <c r="K17" s="33"/>
      <c r="M17" s="33"/>
      <c r="N17" s="33"/>
    </row>
    <row r="18" spans="1:14" ht="89.25" x14ac:dyDescent="0.2">
      <c r="A18" s="50" t="s">
        <v>41</v>
      </c>
      <c r="B18" s="57" t="s">
        <v>22</v>
      </c>
      <c r="C18" s="18">
        <v>1091.1500000000001</v>
      </c>
      <c r="D18" s="19">
        <v>1603.5</v>
      </c>
      <c r="E18" s="18">
        <v>2319.4951500000002</v>
      </c>
      <c r="F18" s="38">
        <f t="shared" si="0"/>
        <v>112.57344544746371</v>
      </c>
      <c r="G18" s="2">
        <f t="shared" si="1"/>
        <v>44.652020579981297</v>
      </c>
      <c r="H18" s="70" t="s">
        <v>68</v>
      </c>
      <c r="I18" s="86" t="s">
        <v>68</v>
      </c>
    </row>
    <row r="19" spans="1:14" ht="26.25" thickBot="1" x14ac:dyDescent="0.25">
      <c r="A19" s="51" t="s">
        <v>42</v>
      </c>
      <c r="B19" s="58" t="s">
        <v>23</v>
      </c>
      <c r="C19" s="20">
        <v>611.947</v>
      </c>
      <c r="D19" s="21">
        <v>611.947</v>
      </c>
      <c r="E19" s="20">
        <v>603.99004000000002</v>
      </c>
      <c r="F19" s="41">
        <f t="shared" ref="F19" si="2">(E19/C19*100)-100</f>
        <v>-1.3002694677807085</v>
      </c>
      <c r="G19" s="4">
        <f t="shared" si="1"/>
        <v>-1.3002694677807085</v>
      </c>
      <c r="H19" s="71"/>
      <c r="I19" s="87"/>
      <c r="M19"/>
    </row>
    <row r="20" spans="1:14" ht="26.25" thickBot="1" x14ac:dyDescent="0.25">
      <c r="A20" s="52" t="s">
        <v>32</v>
      </c>
      <c r="B20" s="59"/>
      <c r="C20" s="30">
        <f>SUM(C22:C26)</f>
        <v>996443.08600000001</v>
      </c>
      <c r="D20" s="29">
        <f>SUM(D22:D26)</f>
        <v>996522.99685</v>
      </c>
      <c r="E20" s="30">
        <f>SUM(E22:E26)</f>
        <v>985191.23304000008</v>
      </c>
      <c r="F20" s="39">
        <f t="shared" si="0"/>
        <v>-1.1292017695830481</v>
      </c>
      <c r="G20" s="31">
        <f t="shared" si="1"/>
        <v>-1.1371301862395171</v>
      </c>
      <c r="H20" s="72" t="s">
        <v>10</v>
      </c>
      <c r="I20" s="88" t="s">
        <v>10</v>
      </c>
      <c r="M20"/>
    </row>
    <row r="21" spans="1:14" x14ac:dyDescent="0.2">
      <c r="A21" s="53" t="s">
        <v>31</v>
      </c>
      <c r="B21" s="60"/>
      <c r="C21" s="16"/>
      <c r="D21" s="17"/>
      <c r="E21" s="16"/>
      <c r="F21" s="40"/>
      <c r="G21" s="3"/>
      <c r="H21" s="73"/>
      <c r="I21" s="89"/>
    </row>
    <row r="22" spans="1:14" ht="51" x14ac:dyDescent="0.2">
      <c r="A22" s="50" t="s">
        <v>43</v>
      </c>
      <c r="B22" s="57" t="s">
        <v>24</v>
      </c>
      <c r="C22" s="18">
        <v>996443.08600000001</v>
      </c>
      <c r="D22" s="19">
        <v>966105.91299999994</v>
      </c>
      <c r="E22" s="18">
        <v>954779.03564000002</v>
      </c>
      <c r="F22" s="38">
        <f>(E22/C22*100)-100</f>
        <v>-4.1812774804079567</v>
      </c>
      <c r="G22" s="2">
        <f t="shared" si="1"/>
        <v>-1.1724260464183658</v>
      </c>
      <c r="H22" s="74"/>
      <c r="I22" s="90"/>
    </row>
    <row r="23" spans="1:14" ht="38.25" x14ac:dyDescent="0.2">
      <c r="A23" s="50" t="s">
        <v>53</v>
      </c>
      <c r="B23" s="57" t="s">
        <v>55</v>
      </c>
      <c r="C23" s="18">
        <v>0</v>
      </c>
      <c r="D23" s="19">
        <v>0</v>
      </c>
      <c r="E23" s="18">
        <v>0</v>
      </c>
      <c r="F23" s="38" t="s">
        <v>47</v>
      </c>
      <c r="G23" s="2" t="s">
        <v>47</v>
      </c>
      <c r="H23" s="74"/>
      <c r="I23" s="90"/>
    </row>
    <row r="24" spans="1:14" ht="25.5" x14ac:dyDescent="0.2">
      <c r="A24" s="50" t="s">
        <v>44</v>
      </c>
      <c r="B24" s="57" t="s">
        <v>25</v>
      </c>
      <c r="C24" s="18">
        <v>0</v>
      </c>
      <c r="D24" s="19">
        <v>30417.083849999999</v>
      </c>
      <c r="E24" s="18">
        <v>30417.083849999999</v>
      </c>
      <c r="F24" s="38" t="s">
        <v>47</v>
      </c>
      <c r="G24" s="2" t="s">
        <v>47</v>
      </c>
      <c r="H24" s="75"/>
      <c r="I24" s="90"/>
    </row>
    <row r="25" spans="1:14" ht="114.75" x14ac:dyDescent="0.2">
      <c r="A25" s="50" t="s">
        <v>54</v>
      </c>
      <c r="B25" s="61" t="s">
        <v>56</v>
      </c>
      <c r="C25" s="23">
        <v>0</v>
      </c>
      <c r="D25" s="22">
        <v>0</v>
      </c>
      <c r="E25" s="23">
        <v>0</v>
      </c>
      <c r="F25" s="38" t="s">
        <v>47</v>
      </c>
      <c r="G25" s="2" t="s">
        <v>47</v>
      </c>
      <c r="H25" s="76"/>
      <c r="I25" s="91"/>
    </row>
    <row r="26" spans="1:14" ht="77.25" thickBot="1" x14ac:dyDescent="0.25">
      <c r="A26" s="54" t="s">
        <v>45</v>
      </c>
      <c r="B26" s="62" t="s">
        <v>46</v>
      </c>
      <c r="C26" s="20">
        <v>0</v>
      </c>
      <c r="D26" s="21">
        <v>0</v>
      </c>
      <c r="E26" s="20">
        <v>-4.88645</v>
      </c>
      <c r="F26" s="41" t="s">
        <v>47</v>
      </c>
      <c r="G26" s="4" t="s">
        <v>47</v>
      </c>
      <c r="H26" s="77"/>
      <c r="I26" s="92"/>
    </row>
    <row r="27" spans="1:14" x14ac:dyDescent="0.2">
      <c r="A27" s="12"/>
      <c r="B27" s="13"/>
      <c r="C27" s="13"/>
      <c r="D27" s="13"/>
      <c r="E27" s="13"/>
      <c r="F27" s="13"/>
      <c r="G27" s="13"/>
      <c r="H27" s="13"/>
      <c r="I27" s="12"/>
    </row>
    <row r="28" spans="1:14" x14ac:dyDescent="0.2">
      <c r="A28" s="12"/>
      <c r="B28" s="12"/>
      <c r="C28" s="12"/>
      <c r="D28" s="12"/>
      <c r="E28" s="12"/>
      <c r="F28" s="12"/>
      <c r="G28" s="12"/>
      <c r="H28" s="12"/>
      <c r="I28" s="12"/>
    </row>
  </sheetData>
  <mergeCells count="8">
    <mergeCell ref="A1:I1"/>
    <mergeCell ref="H2:I2"/>
    <mergeCell ref="F2:G2"/>
    <mergeCell ref="A2:A3"/>
    <mergeCell ref="B2:B3"/>
    <mergeCell ref="C2:C3"/>
    <mergeCell ref="D2:D3"/>
    <mergeCell ref="E2:E3"/>
  </mergeCells>
  <pageMargins left="0.59055118110236227" right="0.11811023622047245" top="0.43307086614173229" bottom="0.23622047244094491" header="0.39370078740157483" footer="0.19685039370078741"/>
  <pageSetup paperSize="9" scale="57" fitToHeight="0" orientation="portrait" horizontalDpi="300" verticalDpi="300" r:id="rId1"/>
  <headerFooter alignWithMargins="0"/>
  <ignoredErrors>
    <ignoredError sqref="A4:I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Сведения об исполнении</vt:lpstr>
      <vt:lpstr>__bookmark_1</vt:lpstr>
      <vt:lpstr>__bookmark_6</vt:lpstr>
      <vt:lpstr>__bookmark_7</vt:lpstr>
      <vt:lpstr>'Сведения об исполнении'!Заголовки_для_печати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2023-04-18T07:23:02Z</cp:lastPrinted>
  <dcterms:created xsi:type="dcterms:W3CDTF">2016-11-10T13:24:25Z</dcterms:created>
  <dcterms:modified xsi:type="dcterms:W3CDTF">2023-12-20T07:42:38Z</dcterms:modified>
</cp:coreProperties>
</file>