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eksandra.mitina/Desktop/ТНТТН/"/>
    </mc:Choice>
  </mc:AlternateContent>
  <xr:revisionPtr revIDLastSave="0" documentId="13_ncr:1_{36C7DC03-A3D7-EB48-B770-A4DE3366BAE8}" xr6:coauthVersionLast="47" xr6:coauthVersionMax="47" xr10:uidLastSave="{00000000-0000-0000-0000-000000000000}"/>
  <bookViews>
    <workbookView xWindow="6560" yWindow="660" windowWidth="14100" windowHeight="16660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А29">[1]Товарный!#REF!</definedName>
    <definedName name="_xlnm.Print_Area" localSheetId="2">'Новая ТН с 01.03.2022'!$A$1:$DG$105</definedName>
    <definedName name="_xlnm.Print_Area" localSheetId="0">упаковочный!$A$1:$H$32</definedName>
    <definedName name="_xlnm.Print_Area" localSheetId="1">TDSheet!$A$1:$Y$60</definedName>
    <definedName name="Opis">OFFSET([1]Товарный!$CY$1,0,0,COUNTA([1]Товарный!$CY$1:$CY$24),1)</definedName>
    <definedName name="or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84" i="7" l="1"/>
  <c r="AC8" i="7" l="1"/>
  <c r="CQ8" i="7" s="1"/>
  <c r="D30" i="3" l="1"/>
  <c r="G8" i="7" l="1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<sst xmlns="http://schemas.openxmlformats.org/spreadsheetml/2006/main" count="971" uniqueCount="801">
  <si>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</si>
  <si>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</si>
  <si>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</si>
  <si>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</si>
  <si>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</si>
  <si>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</si>
  <si>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</si>
  <si>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</si>
  <si>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</si>
  <si>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</si>
  <si>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</si>
  <si>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</si>
  <si>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</si>
  <si>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</si>
  <si>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</si>
  <si>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</si>
  <si>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</si>
  <si>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</si>
  <si>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</si>
  <si>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</si>
  <si>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</si>
  <si>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</si>
  <si>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</si>
  <si>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</si>
  <si>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</si>
  <si>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</si>
  <si>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</si>
  <si>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</si>
  <si>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</si>
  <si>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</si>
  <si>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</si>
  <si>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</si>
  <si>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</si>
  <si>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</si>
  <si>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</si>
  <si>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</si>
  <si>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</si>
  <si>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</si>
  <si>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</si>
  <si>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</si>
  <si>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</si>
  <si>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</si>
  <si>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</si>
  <si>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</si>
  <si>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</si>
  <si>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</si>
  <si>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</si>
  <si>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</si>
  <si>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</si>
  <si>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</si>
  <si>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</si>
  <si>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</si>
  <si>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</si>
  <si>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</si>
  <si>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</si>
  <si>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</si>
  <si>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</si>
  <si>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</si>
  <si>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</si>
  <si>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</si>
  <si>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</si>
  <si>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</si>
  <si>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</si>
  <si>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</si>
  <si>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</si>
  <si>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</si>
  <si>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</si>
  <si>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</si>
  <si>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</si>
  <si>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</si>
  <si>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</si>
  <si>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</si>
  <si>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</si>
  <si>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</si>
  <si>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</si>
  <si>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</si>
  <si>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</si>
  <si>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</si>
  <si>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</si>
  <si>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</si>
  <si>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</si>
  <si>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</si>
  <si>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</si>
  <si>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</si>
  <si>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</si>
  <si>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</si>
  <si>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</si>
  <si>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</si>
  <si>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</si>
  <si>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</si>
  <si>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</si>
  <si>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</si>
  <si>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</si>
  <si>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</si>
  <si>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</si>
  <si>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</si>
  <si>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</si>
  <si>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</si>
  <si>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</si>
  <si>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</si>
  <si>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</si>
  <si>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</si>
  <si>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</si>
  <si>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</si>
  <si>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</si>
  <si>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</si>
  <si>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</si>
  <si>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</si>
  <si>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</si>
  <si>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</si>
  <si>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</si>
  <si>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</si>
  <si>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</si>
  <si>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</si>
  <si>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</si>
  <si>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</si>
  <si>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</si>
  <si>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</si>
  <si>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</si>
  <si>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</si>
  <si>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</si>
  <si>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</si>
  <si>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</si>
  <si>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</si>
  <si>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</si>
  <si>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</si>
  <si>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</si>
  <si>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</si>
  <si>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</si>
  <si>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</si>
  <si>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</si>
  <si>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</si>
  <si>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</si>
  <si>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</si>
  <si>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</si>
  <si>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</si>
  <si>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</si>
  <si>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</si>
  <si>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</si>
  <si>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</si>
  <si>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</si>
  <si>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</si>
  <si>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</si>
  <si>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</si>
  <si>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</si>
  <si>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</si>
  <si>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</si>
  <si>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</si>
  <si>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</si>
  <si>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</si>
  <si>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</si>
  <si>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</si>
  <si>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</si>
  <si>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</si>
  <si>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</si>
  <si>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</si>
  <si>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</si>
  <si>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</si>
  <si>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</si>
  <si>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</si>
  <si>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</si>
  <si>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</si>
  <si>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</si>
  <si>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</si>
  <si>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</si>
  <si>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</si>
  <si>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</si>
  <si>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</si>
  <si>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</si>
  <si>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</si>
  <si>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</si>
  <si>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</si>
  <si>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</si>
  <si>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</si>
  <si>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</si>
  <si>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</si>
  <si>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</si>
  <si>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</si>
  <si>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</si>
  <si>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</si>
  <si>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</si>
  <si>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</si>
  <si>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</si>
  <si>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</si>
  <si>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</si>
  <si>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</si>
  <si>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</si>
  <si>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</si>
  <si>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</si>
  <si>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</si>
  <si>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</si>
  <si>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</si>
  <si>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</si>
  <si>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</si>
  <si>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</si>
  <si>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</si>
  <si>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</si>
  <si>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</si>
  <si>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</si>
  <si>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</si>
  <si>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</si>
  <si>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</si>
  <si>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</si>
  <si>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</si>
  <si>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</si>
  <si>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</si>
  <si>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</si>
  <si>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</si>
  <si>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</si>
  <si>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</si>
  <si>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</si>
  <si>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</si>
  <si>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</si>
  <si>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</si>
  <si>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</si>
  <si>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</si>
  <si>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</si>
  <si>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</si>
  <si>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</si>
  <si>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</si>
  <si>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</si>
  <si>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</si>
  <si>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</si>
  <si>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</si>
  <si>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</si>
  <si>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</si>
  <si>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</si>
  <si>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</si>
  <si>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</si>
  <si>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</si>
  <si>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</si>
  <si>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</si>
  <si>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</si>
  <si>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</si>
  <si>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</si>
  <si>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</si>
  <si>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</si>
  <si>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</si>
  <si>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</si>
  <si>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</si>
  <si>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</si>
  <si>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</si>
  <si>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</si>
  <si>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</si>
  <si>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</si>
  <si>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</si>
  <si>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</si>
  <si>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</si>
  <si>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</si>
  <si>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</si>
  <si>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</si>
  <si>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</si>
  <si>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</si>
  <si>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</si>
  <si>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</si>
  <si>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</si>
  <si>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</si>
  <si>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</si>
  <si>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</si>
  <si>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</si>
  <si>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</si>
  <si>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</si>
  <si>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</si>
  <si>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</si>
  <si>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</si>
  <si>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</si>
  <si>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</si>
  <si>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</si>
  <si>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</si>
  <si>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</si>
  <si>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</si>
  <si>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</si>
  <si>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</si>
  <si>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</si>
  <si>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</si>
  <si>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</si>
  <si>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</si>
  <si>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</si>
  <si>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</si>
  <si>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</si>
  <si>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</si>
  <si>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</si>
  <si>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</si>
  <si>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</si>
  <si>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</si>
  <si>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</si>
  <si>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</si>
  <si>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</si>
  <si>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</si>
  <si>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</si>
  <si>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</si>
  <si>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</si>
  <si>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</si>
  <si>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</si>
  <si>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</si>
  <si>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</si>
  <si>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</si>
  <si>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</si>
  <si>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</si>
  <si>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</si>
  <si>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</si>
  <si>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</si>
  <si>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</si>
  <si>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</si>
  <si>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</si>
  <si>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</si>
  <si>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</si>
  <si>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</si>
  <si>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</si>
  <si>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</si>
  <si>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</si>
  <si>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</si>
  <si>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</si>
  <si>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</si>
  <si>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</si>
  <si>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</si>
  <si>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</si>
  <si>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</si>
  <si>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</si>
  <si>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</si>
  <si>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</si>
  <si>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</si>
  <si>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</si>
  <si>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</si>
  <si>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</si>
  <si>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</si>
  <si>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</si>
  <si>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</si>
  <si>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</si>
  <si>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</si>
  <si>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</si>
  <si>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</si>
  <si>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</si>
  <si>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</si>
  <si>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</si>
  <si>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</si>
  <si>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</si>
  <si>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</si>
  <si>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</si>
  <si>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</si>
  <si>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</si>
  <si>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</si>
  <si>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</si>
  <si>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</si>
  <si>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</si>
  <si>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</si>
  <si>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</si>
  <si>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</si>
  <si>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</si>
  <si>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</si>
  <si>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</si>
  <si>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</si>
  <si>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</si>
  <si>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</si>
  <si>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</si>
  <si>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</si>
  <si>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</si>
  <si>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</si>
  <si>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</si>
  <si>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</si>
  <si>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</si>
  <si>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</si>
  <si>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</si>
  <si>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</si>
  <si>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</si>
  <si>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</si>
  <si>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</si>
  <si>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</si>
  <si>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</si>
  <si>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</si>
  <si>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</si>
  <si>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</si>
  <si>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</si>
  <si>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</si>
  <si>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</si>
  <si>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</si>
  <si>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</si>
  <si>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</si>
  <si>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</si>
  <si>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</si>
  <si>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</si>
  <si>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</si>
  <si>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</si>
  <si>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</si>
  <si>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</si>
  <si>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</si>
  <si>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</si>
  <si>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</si>
  <si>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</si>
  <si>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</si>
  <si>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</si>
  <si>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</si>
  <si>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</si>
  <si>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</si>
  <si>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</si>
  <si>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</si>
  <si>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</si>
  <si>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</si>
  <si>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</si>
  <si>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</si>
  <si>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</si>
  <si>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</si>
  <si>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</si>
  <si>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</si>
  <si>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</si>
  <si>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</si>
  <si>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</si>
  <si>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</si>
  <si>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</si>
  <si>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</si>
  <si>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</si>
  <si>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</si>
  <si>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</si>
  <si>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</si>
  <si>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</si>
  <si>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</si>
  <si>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</si>
  <si>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</si>
  <si>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</si>
  <si>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</si>
  <si>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</si>
  <si>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</si>
  <si>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</si>
  <si>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</si>
  <si>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</si>
  <si>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</si>
  <si>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</si>
  <si>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</si>
  <si>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</si>
  <si>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</si>
  <si>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</si>
  <si>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</si>
  <si>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</si>
  <si>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</si>
  <si>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</si>
  <si>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</si>
  <si>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</si>
  <si>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</si>
  <si>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</si>
  <si>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</si>
  <si>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</si>
  <si>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</si>
  <si>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</si>
  <si>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</si>
  <si>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</si>
  <si>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</si>
  <si>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</si>
  <si>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</si>
  <si>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</si>
  <si>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</si>
  <si>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</si>
  <si>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</si>
  <si>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</si>
  <si>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</si>
  <si>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</si>
  <si>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</si>
  <si>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</si>
  <si>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</si>
  <si>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</si>
  <si>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</si>
  <si>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</si>
  <si>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</si>
  <si>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</si>
  <si>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</si>
  <si>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</si>
  <si>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</si>
  <si>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</si>
  <si>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</si>
  <si>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</si>
  <si>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</si>
  <si>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</si>
  <si>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</si>
  <si>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</si>
  <si>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</si>
  <si>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</si>
  <si>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</si>
  <si>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</si>
  <si>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</si>
  <si>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</si>
  <si>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</si>
  <si>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</si>
  <si>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</si>
  <si>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</si>
  <si>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</si>
  <si>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</si>
  <si>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</si>
  <si>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</si>
  <si>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</si>
  <si>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</si>
  <si>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</si>
  <si>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</si>
  <si>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</si>
  <si>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</si>
  <si>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</si>
  <si>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</si>
  <si>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</si>
  <si>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</si>
  <si>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</si>
  <si>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</si>
  <si>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</si>
  <si>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</si>
  <si>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</si>
  <si>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</si>
  <si>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</si>
  <si>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</si>
  <si>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</si>
  <si>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</si>
  <si>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</si>
  <si>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</si>
  <si>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</si>
  <si>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</si>
  <si>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</si>
  <si>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</si>
  <si>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</si>
  <si>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</si>
  <si>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</si>
  <si>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</si>
  <si>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</si>
  <si>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</si>
  <si>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</si>
  <si>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</si>
  <si>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</si>
  <si>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</si>
  <si>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</si>
  <si>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</si>
  <si>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</si>
  <si>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</si>
  <si>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</si>
  <si>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</si>
  <si>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</si>
  <si>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</si>
  <si>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</si>
  <si>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</si>
  <si>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</si>
  <si>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</si>
  <si>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</si>
  <si>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</si>
  <si>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</si>
  <si>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</si>
  <si>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</si>
  <si>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</si>
  <si>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</si>
  <si>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</si>
  <si>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</si>
  <si>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</si>
  <si>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</si>
  <si>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</si>
  <si>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</si>
  <si>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</si>
  <si>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</si>
  <si>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</si>
  <si>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</si>
  <si>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</si>
  <si>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</si>
  <si>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</si>
  <si>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</si>
  <si>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</si>
  <si>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</si>
  <si>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</si>
  <si>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</si>
  <si>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</si>
  <si>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</si>
  <si>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</si>
  <si>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</si>
  <si>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</si>
  <si>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</si>
  <si>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</si>
  <si>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</si>
  <si>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</si>
  <si>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</si>
  <si>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</si>
  <si>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</si>
  <si>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</si>
  <si>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</si>
  <si>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</si>
  <si>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</si>
  <si>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</si>
  <si>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</si>
  <si>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</si>
  <si>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</si>
  <si>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</si>
  <si>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</si>
  <si>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</si>
  <si>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</si>
  <si>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</si>
  <si>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</si>
  <si>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</si>
  <si>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</si>
  <si>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</si>
  <si>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</si>
  <si>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</si>
  <si>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</si>
  <si>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</si>
  <si>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</si>
  <si>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</si>
  <si>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</si>
  <si>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</si>
  <si>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</si>
  <si>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</si>
  <si>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</si>
  <si>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</si>
  <si>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</si>
  <si>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</si>
  <si>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</si>
  <si>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</si>
  <si>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</si>
  <si>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</si>
  <si>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</si>
  <si>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</si>
  <si>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</si>
  <si>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</si>
  <si>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</si>
  <si>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</si>
  <si>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</si>
  <si>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</si>
  <si>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</si>
  <si>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</si>
  <si>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</si>
  <si>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</si>
  <si>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</si>
  <si>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</si>
  <si>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</si>
  <si>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</si>
  <si>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</si>
  <si>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</si>
  <si>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</si>
  <si>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</si>
  <si>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</si>
  <si>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</si>
  <si>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</si>
  <si>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</si>
  <si>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</si>
  <si>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</si>
  <si>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</si>
  <si>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</si>
  <si>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</si>
  <si>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</si>
  <si>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</si>
  <si>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</si>
  <si>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</si>
  <si>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</si>
  <si>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</si>
  <si>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</si>
  <si>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</si>
  <si>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</si>
  <si>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</si>
  <si>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</si>
  <si>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</si>
  <si>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</si>
  <si>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</si>
  <si>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</si>
  <si>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</si>
  <si>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</si>
  <si>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</si>
  <si>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</si>
  <si>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</si>
  <si>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</si>
  <si>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</si>
  <si>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</si>
  <si>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</si>
  <si>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</si>
  <si>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</si>
  <si>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</si>
  <si>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</si>
  <si>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</si>
  <si>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</si>
  <si>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</si>
  <si>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</si>
  <si>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</si>
  <si>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</si>
  <si>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</si>
  <si>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</si>
  <si>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</si>
  <si>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</si>
  <si>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</si>
  <si>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</si>
  <si>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</si>
  <si>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</si>
  <si>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</si>
  <si>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</si>
  <si>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</si>
  <si>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</si>
  <si>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</si>
  <si>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</si>
  <si>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</si>
  <si>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</si>
  <si>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</si>
  <si>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</si>
  <si>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</si>
  <si>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</si>
  <si>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</si>
  <si>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</si>
  <si>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</si>
  <si>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</si>
  <si>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</si>
  <si>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</si>
  <si>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</si>
  <si>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</si>
  <si>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</si>
  <si>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</si>
  <si>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</si>
  <si>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</si>
  <si>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</si>
  <si>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</si>
  <si>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</si>
  <si>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</si>
  <si>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</si>
  <si>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</si>
  <si>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</si>
  <si>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</si>
  <si>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</si>
  <si>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</si>
  <si>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</si>
  <si>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</si>
  <si>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</si>
  <si>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</si>
  <si>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</si>
  <si>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</si>
  <si>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</si>
  <si>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</si>
  <si>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</si>
  <si>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</si>
  <si>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</si>
  <si>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</si>
  <si>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</si>
  <si>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</si>
  <si>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</si>
  <si>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</si>
  <si>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</si>
  <si>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</si>
  <si>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</si>
  <si>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</si>
  <si>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</si>
  <si>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</si>
  <si>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</si>
  <si>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</si>
  <si>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</si>
  <si>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</si>
  <si>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</si>
  <si>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</si>
  <si>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</si>
  <si>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</si>
  <si>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</si>
  <si>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</si>
  <si>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</si>
  <si>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</si>
  <si>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</si>
  <si>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</si>
  <si>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</si>
  <si>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</si>
  <si>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</si>
  <si>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</si>
  <si>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</si>
  <si>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</si>
  <si>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</si>
  <si>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</si>
  <si>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</si>
  <si>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</si>
  <si>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</si>
  <si>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</si>
  <si>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</si>
  <si>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</si>
  <si>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</si>
  <si>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</si>
  <si>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</si>
  <si>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</si>
  <si>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</si>
  <si>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</si>
  <si>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</si>
  <si>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</si>
  <si>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</si>
  <si>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</si>
  <si>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</si>
  <si>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</si>
  <si>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</si>
  <si>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</si>
  <si>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</si>
  <si>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</si>
  <si>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</si>
  <si>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</si>
  <si>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</si>
  <si>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</si>
  <si>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дер.пал. - 0, / кар.кор. -0, /пласт.кон. - 0</t>
  </si>
  <si>
    <t>Общество с ограниченной ответственностью "Купишуз", 121614, Москва, вн.тер.г. муниципальный округ Крылатское, ул. Крылатская, д.15., ИНН/КПП  7705935687/773101001, Р/с 40702810340000022130, ПАО СБЕРБАНК, БИК 044525225, к/с 30101810400000000225</t>
  </si>
  <si>
    <t>УПД №1234 от 01.05.2026</t>
  </si>
  <si>
    <t>ООО Транспортная компания, 125555, г. Москва, ул. Ленина, д. 5, оф. 5, ИНН: 7700000000 КПП: 770000000О ГРН: 0000000000000 ОКПО: 00000000 Р/С: 40702810000000000000 ПАО СБЕРБАНК г. МОСКВА к/с 30101800000000000000 БИК: 044000000</t>
  </si>
  <si>
    <t xml:space="preserve">Фиат Дукато Грузовой фургон    </t>
  </si>
  <si>
    <t>А 000 ВЕ 77</t>
  </si>
  <si>
    <t>ООО «Купишуз», ИНН 7705935687, Россия, Московская область, Раменский городской округ, территория Логистический технопарк Софьино, с5/1.</t>
  </si>
  <si>
    <t>Сидоров Иван Иванович
Паспорт: 00 00 000000 Выдан Отделом УФМС России по гор. Москве 01.01.2010 (000-001) 
8-919-999-99-99</t>
  </si>
  <si>
    <t>Сидоров Иван Иванович</t>
  </si>
  <si>
    <t>123103, Москава , ул Ленина д 1</t>
  </si>
  <si>
    <t>28.05.2026  18:00ч</t>
  </si>
  <si>
    <t>28.05.2026  19:00ч</t>
  </si>
  <si>
    <t>5 (пять)</t>
  </si>
  <si>
    <t xml:space="preserve">31 кг </t>
  </si>
  <si>
    <t>картонные коробки</t>
  </si>
  <si>
    <t>ИП Иванов Иван Иванович ИНН: 7700000000</t>
  </si>
  <si>
    <t>Индивидуальный предприниматель Иванов Иван Иванович,ИНН: 7700000000, Москва, 123103,Красная площадь, д 6
Р/С: 40702810000000000000 ПАО СБЕРБАНК г. МОСКВА к/с 30101800000000000000 БИК: 044000000</t>
  </si>
  <si>
    <t>Индивидуальный предприниматель Иванов Иван Иванович,ИНН: 7700000000, Москва, 123103,Красная площадь, д 6
Р/С: 40702810000000000000 ПАО СБЕРБАНК г. МОСКВА к/с 30101800000000000000 БИК: 044000000 
Место нахождения: 123103, Москава , ул Ленина д 1</t>
  </si>
  <si>
    <t>5 коробов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</si>
</sst>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6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02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49" fontId="41" fillId="25" borderId="14" xfId="30" applyNumberFormat="1" applyFont="1" applyFill="1" applyBorder="1" applyAlignment="1">
      <alignment horizontal="left" wrapText="1"/>
    </xf>
    <xf numFmtId="49" fontId="65" fillId="0" borderId="14" xfId="30" applyNumberFormat="1" applyFont="1" applyBorder="1" applyAlignment="1">
      <alignment horizontal="center" wrapText="1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14" fontId="3" fillId="25" borderId="15" xfId="30" applyNumberFormat="1" applyFont="1" applyFill="1" applyBorder="1" applyAlignment="1">
      <alignment horizontal="center" vertical="center"/>
    </xf>
    <xf numFmtId="14" fontId="3" fillId="25" borderId="14" xfId="30" applyNumberFormat="1" applyFont="1" applyFill="1" applyBorder="1" applyAlignment="1">
      <alignment horizontal="center" vertical="center"/>
    </xf>
    <xf numFmtId="1" fontId="3" fillId="25" borderId="15" xfId="30" applyNumberFormat="1" applyFont="1" applyFill="1" applyBorder="1" applyAlignment="1">
      <alignment horizontal="center" vertical="center"/>
    </xf>
    <xf numFmtId="1" fontId="3" fillId="25" borderId="14" xfId="30" applyNumberFormat="1" applyFont="1" applyFill="1" applyBorder="1" applyAlignment="1">
      <alignment horizontal="center" vertical="center"/>
    </xf>
    <xf numFmtId="1" fontId="3" fillId="25" borderId="36" xfId="30" applyNumberFormat="1" applyFont="1" applyFill="1" applyBorder="1" applyAlignment="1">
      <alignment horizontal="center" vertical="center"/>
    </xf>
    <xf numFmtId="14" fontId="3" fillId="25" borderId="36" xfId="30" applyNumberFormat="1" applyFont="1" applyFill="1" applyBorder="1" applyAlignment="1">
      <alignment horizontal="center" vertical="center"/>
    </xf>
    <xf numFmtId="1" fontId="3" fillId="25" borderId="15" xfId="30" applyNumberFormat="1" applyFont="1" applyFill="1" applyBorder="1" applyAlignment="1">
      <alignment horizontal="center" vertical="center" wrapText="1"/>
    </xf>
    <xf numFmtId="1" fontId="3" fillId="25" borderId="14" xfId="30" applyNumberFormat="1" applyFont="1" applyFill="1" applyBorder="1" applyAlignment="1">
      <alignment horizontal="center" vertical="center" wrapText="1"/>
    </xf>
    <xf numFmtId="1" fontId="3" fillId="25" borderId="36" xfId="30" applyNumberFormat="1" applyFont="1" applyFill="1" applyBorder="1" applyAlignment="1">
      <alignment horizontal="center" vertical="center" wrapText="1"/>
    </xf>
    <xf numFmtId="0" fontId="61" fillId="0" borderId="14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49" fontId="41" fillId="25" borderId="14" xfId="30" applyNumberFormat="1" applyFont="1" applyFill="1" applyBorder="1" applyAlignment="1">
      <alignment horizontal="center" wrapText="1"/>
    </xf>
    <xf numFmtId="0" fontId="64" fillId="0" borderId="10" xfId="30" applyFont="1" applyBorder="1" applyAlignment="1">
      <alignment horizontal="center"/>
    </xf>
    <xf numFmtId="49" fontId="41" fillId="25" borderId="14" xfId="30" applyNumberFormat="1" applyFont="1" applyFill="1" applyBorder="1" applyAlignment="1">
      <alignment horizontal="center" vertical="center" wrapText="1"/>
    </xf>
    <xf numFmtId="49" fontId="1" fillId="0" borderId="14" xfId="30" applyNumberFormat="1" applyFont="1" applyBorder="1" applyAlignment="1">
      <alignment horizontal="center"/>
    </xf>
    <xf numFmtId="0" fontId="61" fillId="0" borderId="10" xfId="30" applyFont="1" applyBorder="1" applyAlignment="1">
      <alignment horizontal="center" vertical="top" wrapText="1"/>
    </xf>
    <xf numFmtId="0" fontId="1" fillId="0" borderId="14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63" fillId="0" borderId="10" xfId="30" applyFont="1" applyBorder="1" applyAlignment="1">
      <alignment horizontal="center" vertical="top"/>
    </xf>
    <xf numFmtId="49" fontId="41" fillId="25" borderId="14" xfId="30" applyNumberFormat="1" applyFont="1" applyFill="1" applyBorder="1" applyAlignment="1">
      <alignment horizontal="left" wrapText="1"/>
    </xf>
    <xf numFmtId="0" fontId="41" fillId="25" borderId="14" xfId="30" applyFont="1" applyFill="1" applyBorder="1" applyAlignment="1">
      <alignment horizontal="left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49" fontId="5" fillId="24" borderId="14" xfId="30" applyNumberFormat="1" applyFont="1" applyFill="1" applyBorder="1" applyAlignment="1">
      <alignment horizontal="center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49" fontId="3" fillId="25" borderId="15" xfId="30" applyNumberFormat="1" applyFont="1" applyFill="1" applyBorder="1" applyAlignment="1">
      <alignment horizontal="left" vertical="center" wrapText="1"/>
    </xf>
    <xf numFmtId="49" fontId="3" fillId="25" borderId="14" xfId="30" applyNumberFormat="1" applyFont="1" applyFill="1" applyBorder="1" applyAlignment="1">
      <alignment horizontal="left" vertical="center" wrapText="1"/>
    </xf>
    <xf numFmtId="49" fontId="3" fillId="25" borderId="36" xfId="30" applyNumberFormat="1" applyFont="1" applyFill="1" applyBorder="1" applyAlignment="1">
      <alignment horizontal="left" vertical="center" wrapText="1"/>
    </xf>
    <xf numFmtId="14" fontId="41" fillId="25" borderId="15" xfId="30" applyNumberFormat="1" applyFont="1" applyFill="1" applyBorder="1" applyAlignment="1">
      <alignment horizontal="center" vertical="center" wrapText="1"/>
    </xf>
    <xf numFmtId="14" fontId="41" fillId="25" borderId="14" xfId="30" applyNumberFormat="1" applyFont="1" applyFill="1" applyBorder="1" applyAlignment="1">
      <alignment horizontal="center" vertical="center" wrapText="1"/>
    </xf>
    <xf numFmtId="14" fontId="41" fillId="25" borderId="36" xfId="30" applyNumberFormat="1" applyFont="1" applyFill="1" applyBorder="1" applyAlignment="1">
      <alignment horizontal="center" vertical="center" wrapText="1"/>
    </xf>
    <xf numFmtId="0" fontId="1" fillId="25" borderId="14" xfId="30" applyFont="1" applyFill="1" applyBorder="1" applyAlignment="1">
      <alignment horizontal="center"/>
    </xf>
    <xf numFmtId="0" fontId="61" fillId="0" borderId="10" xfId="30" applyFont="1" applyBorder="1" applyAlignment="1">
      <alignment horizontal="center" vertical="center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49" fontId="41" fillId="0" borderId="14" xfId="30" applyNumberFormat="1" applyFont="1" applyBorder="1" applyAlignment="1">
      <alignment horizontal="center"/>
    </xf>
    <xf numFmtId="0" fontId="7" fillId="0" borderId="10" xfId="30" applyFont="1" applyBorder="1" applyAlignment="1">
      <alignment horizontal="center" vertical="center" wrapText="1"/>
    </xf>
    <xf numFmtId="49" fontId="41" fillId="0" borderId="14" xfId="30" applyNumberFormat="1" applyFont="1" applyBorder="1" applyAlignment="1">
      <alignment horizontal="center" vertical="center"/>
    </xf>
    <xf numFmtId="0" fontId="41" fillId="0" borderId="14" xfId="30" applyFont="1" applyBorder="1" applyAlignment="1">
      <alignment horizontal="center" vertical="center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41" fillId="0" borderId="14" xfId="30" applyFont="1" applyBorder="1" applyAlignment="1">
      <alignment horizont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49" fontId="41" fillId="0" borderId="14" xfId="30" applyNumberFormat="1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</cellXfs>
  <cellStyles count="31">
    <cellStyle name="_Database" xfId="1" xr:uid="{00000000-0005-0000-0000-000000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  <cellStyle name="Normal_Sheet1" xfId="2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baseColWidth="10" defaultColWidth="8.75" defaultRowHeight="14"/>
  <cols>
    <col min="1" max="1" width="8" style="18" customWidth="1"/>
    <col min="2" max="2" width="13.5" style="18" customWidth="1"/>
    <col min="3" max="3" width="24.75" style="18" customWidth="1"/>
    <col min="4" max="4" width="21.25" style="18" customWidth="1"/>
    <col min="5" max="5" width="11" style="18" customWidth="1"/>
    <col min="6" max="6" width="15.25" customWidth="1"/>
    <col min="8" max="8" width="17.75" customWidth="1"/>
    <col min="9" max="16" width="9.25" customWidth="1"/>
  </cols>
  <sheetData>
    <row r="1" spans="1:8" ht="21.75" customHeight="1" thickBot="1">
      <c r="A1" s="250" t="s">
        <v>175</v>
      </c>
      <c r="B1" s="251"/>
      <c r="C1" s="251"/>
      <c r="D1" s="251"/>
      <c r="E1" s="67">
        <v>1029</v>
      </c>
      <c r="F1" s="255" t="s">
        <v>158</v>
      </c>
      <c r="G1" s="255"/>
      <c r="H1" s="256"/>
    </row>
    <row r="2" spans="1:8" ht="67.5" customHeight="1" thickBot="1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252" t="s">
        <v>197</v>
      </c>
      <c r="G2" s="253"/>
      <c r="H2" s="254"/>
    </row>
    <row r="3" spans="1:8" ht="21" customHeight="1" thickBot="1">
      <c r="A3" s="270">
        <v>1</v>
      </c>
      <c r="B3" s="272" t="s">
        <v>190</v>
      </c>
      <c r="C3" s="66" t="s">
        <v>188</v>
      </c>
      <c r="D3" s="274" t="s">
        <v>171</v>
      </c>
      <c r="E3" s="276">
        <v>15</v>
      </c>
      <c r="F3" s="23" t="s">
        <v>172</v>
      </c>
      <c r="G3" s="265" t="s">
        <v>415</v>
      </c>
      <c r="H3" s="266"/>
    </row>
    <row r="4" spans="1:8" ht="21" customHeight="1" thickBot="1">
      <c r="A4" s="271"/>
      <c r="B4" s="273"/>
      <c r="C4" s="68" t="s">
        <v>769</v>
      </c>
      <c r="D4" s="275"/>
      <c r="E4" s="277"/>
      <c r="F4" s="23" t="s">
        <v>187</v>
      </c>
      <c r="G4" s="267" t="str">
        <f>VLOOKUP(G3,СписокВодителей!A:F,3,0)</f>
        <v>8-910-717-49-80</v>
      </c>
      <c r="H4" s="268"/>
    </row>
    <row r="5" spans="1:8" ht="21" customHeight="1" thickBot="1">
      <c r="A5" s="57"/>
      <c r="B5" s="57"/>
      <c r="C5" s="56"/>
      <c r="D5" s="28"/>
      <c r="E5" s="62"/>
      <c r="F5" s="23" t="s">
        <v>159</v>
      </c>
      <c r="G5" s="267" t="str">
        <f>VLOOKUP(G3,СписокВодителей!A:F,6,0)</f>
        <v>ДАФ</v>
      </c>
      <c r="H5" s="268"/>
    </row>
    <row r="6" spans="1:8" ht="21" customHeight="1" thickBot="1">
      <c r="A6" s="57"/>
      <c r="B6" s="57"/>
      <c r="C6" s="30"/>
      <c r="D6" s="28"/>
      <c r="E6" s="62"/>
      <c r="F6" s="23" t="s">
        <v>189</v>
      </c>
      <c r="G6" s="269" t="str">
        <f>VLOOKUP(G3,СписокВодителей!A:F,5,0)</f>
        <v>H421PY62/АК1160-62</v>
      </c>
      <c r="H6" s="262"/>
    </row>
    <row r="7" spans="1:8" ht="21" customHeight="1" thickBot="1">
      <c r="A7" s="57"/>
      <c r="B7" s="57"/>
      <c r="C7" s="30"/>
      <c r="D7" s="28"/>
      <c r="E7" s="62"/>
      <c r="F7" s="24" t="s">
        <v>160</v>
      </c>
      <c r="G7" s="261">
        <f ca="1">TODAY()</f>
        <v>46170</v>
      </c>
      <c r="H7" s="262"/>
    </row>
    <row r="8" spans="1:8" ht="21" customHeight="1" thickBot="1">
      <c r="A8" s="57"/>
      <c r="B8" s="57"/>
      <c r="C8" s="30"/>
      <c r="D8" s="22"/>
      <c r="E8" s="63"/>
      <c r="F8" s="23" t="s">
        <v>161</v>
      </c>
      <c r="G8" s="263" t="s">
        <v>770</v>
      </c>
      <c r="H8" s="264"/>
    </row>
    <row r="9" spans="1:8" ht="21" customHeight="1" thickBot="1">
      <c r="A9" s="57"/>
      <c r="B9" s="57"/>
      <c r="C9" s="30"/>
      <c r="D9" s="22"/>
      <c r="E9" s="63"/>
      <c r="F9" s="23" t="s">
        <v>162</v>
      </c>
      <c r="G9" s="257"/>
      <c r="H9" s="258"/>
    </row>
    <row r="10" spans="1:8" ht="21" customHeight="1" thickBot="1">
      <c r="A10" s="57"/>
      <c r="B10" s="57"/>
      <c r="C10" s="30"/>
      <c r="D10" s="22"/>
      <c r="E10" s="63"/>
      <c r="F10" s="23" t="s">
        <v>163</v>
      </c>
      <c r="G10" s="259" t="s">
        <v>198</v>
      </c>
      <c r="H10" s="260"/>
    </row>
    <row r="11" spans="1:8" ht="15" hidden="1" thickBot="1">
      <c r="A11" s="25"/>
      <c r="B11" s="25"/>
      <c r="C11" s="30"/>
      <c r="D11" s="22"/>
      <c r="E11" s="20"/>
    </row>
    <row r="12" spans="1:8" ht="15" hidden="1" thickBot="1">
      <c r="A12" s="25"/>
      <c r="B12" s="25"/>
      <c r="C12" s="30"/>
      <c r="D12" s="22"/>
      <c r="E12" s="20"/>
    </row>
    <row r="13" spans="1:8" ht="15" hidden="1" thickBot="1">
      <c r="A13" s="25"/>
      <c r="B13" s="25"/>
      <c r="C13" s="30"/>
      <c r="D13" s="22"/>
      <c r="E13" s="20"/>
    </row>
    <row r="14" spans="1:8" ht="15" hidden="1" thickBot="1">
      <c r="A14" s="25"/>
      <c r="B14" s="25"/>
      <c r="C14" s="30"/>
      <c r="D14" s="22"/>
      <c r="E14" s="20"/>
    </row>
    <row r="15" spans="1:8" ht="15" hidden="1" thickBot="1">
      <c r="A15" s="25"/>
      <c r="B15" s="25"/>
      <c r="C15" s="22"/>
      <c r="D15" s="22"/>
      <c r="E15" s="20"/>
    </row>
    <row r="16" spans="1:8" ht="15" hidden="1" thickBot="1">
      <c r="A16" s="25"/>
      <c r="B16" s="25"/>
      <c r="C16" s="22"/>
      <c r="D16" s="22"/>
      <c r="E16" s="20"/>
    </row>
    <row r="17" spans="1:8" ht="15" hidden="1" thickBot="1">
      <c r="A17" s="25"/>
      <c r="B17" s="25"/>
      <c r="C17" s="22"/>
      <c r="D17" s="22"/>
      <c r="E17" s="20"/>
    </row>
    <row r="18" spans="1:8" ht="15" hidden="1" thickBot="1">
      <c r="A18" s="25"/>
      <c r="B18" s="25"/>
      <c r="C18" s="22"/>
      <c r="D18" s="22"/>
      <c r="E18" s="20"/>
    </row>
    <row r="19" spans="1:8" ht="15" hidden="1" thickBot="1">
      <c r="A19" s="25"/>
      <c r="B19" s="25"/>
      <c r="C19" s="22"/>
      <c r="D19" s="22"/>
      <c r="E19" s="20"/>
    </row>
    <row r="20" spans="1:8" ht="15" hidden="1" thickBot="1">
      <c r="A20" s="25"/>
      <c r="B20" s="25"/>
      <c r="C20" s="22"/>
      <c r="D20" s="22"/>
      <c r="E20" s="20"/>
    </row>
    <row r="21" spans="1:8" ht="15" hidden="1" thickBot="1">
      <c r="A21" s="25"/>
      <c r="B21" s="25"/>
      <c r="C21" s="22"/>
      <c r="D21" s="22"/>
      <c r="E21" s="20"/>
    </row>
    <row r="22" spans="1:8" ht="15" hidden="1" thickBot="1">
      <c r="A22" s="25"/>
      <c r="B22" s="25"/>
      <c r="C22" s="22"/>
      <c r="D22" s="22"/>
      <c r="E22" s="20"/>
    </row>
    <row r="23" spans="1:8" ht="15" hidden="1" thickBot="1">
      <c r="A23" s="25"/>
      <c r="B23" s="25"/>
      <c r="C23" s="22"/>
      <c r="D23" s="22"/>
      <c r="E23" s="20"/>
    </row>
    <row r="24" spans="1:8" ht="15" hidden="1" thickBot="1">
      <c r="A24" s="25"/>
      <c r="B24" s="25"/>
      <c r="C24" s="22"/>
      <c r="D24" s="22"/>
      <c r="E24" s="20"/>
    </row>
    <row r="25" spans="1:8" ht="15" hidden="1" thickBot="1">
      <c r="A25" s="26"/>
      <c r="B25" s="26"/>
      <c r="C25" s="22"/>
      <c r="D25" s="29"/>
      <c r="E25" s="21"/>
    </row>
    <row r="26" spans="1:8" ht="15" thickBot="1">
      <c r="A26" s="27" t="s">
        <v>166</v>
      </c>
      <c r="B26" s="31"/>
      <c r="C26" s="19"/>
      <c r="D26" s="37"/>
      <c r="E26" s="77"/>
    </row>
    <row r="27" spans="1:8">
      <c r="D27" s="38" t="s">
        <v>173</v>
      </c>
      <c r="E27" s="72">
        <v>15</v>
      </c>
    </row>
    <row r="28" spans="1:8" ht="15" thickBot="1">
      <c r="D28" s="39" t="s">
        <v>174</v>
      </c>
      <c r="E28" s="73">
        <v>1</v>
      </c>
    </row>
    <row r="30" spans="1:8">
      <c r="A30" s="249" t="s">
        <v>168</v>
      </c>
      <c r="B30" s="249"/>
      <c r="C30" s="249"/>
      <c r="D30" s="18" t="str">
        <f>СписокОператоров!A18</f>
        <v>Мелешко Н.С.</v>
      </c>
      <c r="E30" s="249" t="s">
        <v>169</v>
      </c>
      <c r="F30" s="249"/>
      <c r="G30" s="249"/>
      <c r="H30" s="18" t="str">
        <f>VLOOKUP(G3,СписокВодителей!A:F,2,0)</f>
        <v>Михальченко А. М.</v>
      </c>
    </row>
    <row r="31" spans="1:8">
      <c r="A31" t="s">
        <v>310</v>
      </c>
      <c r="E31" t="s">
        <v>311</v>
      </c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</sheetData>
  <mergeCells count="17">
    <mergeCell ref="G4:H4"/>
    <mergeCell ref="A30:C30"/>
    <mergeCell ref="E30:G30"/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  <mergeCell ref="E3:E4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baseColWidth="10" defaultColWidth="10.75" defaultRowHeight="11"/>
  <cols>
    <col min="1" max="12" width="7.5" style="1" customWidth="1"/>
    <col min="13" max="13" width="1.75" style="1" customWidth="1"/>
    <col min="14" max="19" width="8" style="1" customWidth="1"/>
    <col min="20" max="25" width="7.75" style="1" customWidth="1"/>
    <col min="26" max="26" width="18.75" hidden="1" customWidth="1"/>
    <col min="27" max="27" width="14.5" hidden="1" customWidth="1"/>
    <col min="28" max="28" width="12" hidden="1" customWidth="1"/>
    <col min="29" max="29" width="86" hidden="1" customWidth="1"/>
    <col min="30" max="30" width="1.5" customWidth="1"/>
    <col min="32" max="32" width="26.5" hidden="1" customWidth="1"/>
    <col min="33" max="33" width="10.75" hidden="1" customWidth="1"/>
  </cols>
  <sheetData>
    <row r="1" spans="1:29" s="1" customFormat="1" ht="8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>
      <c r="A4" s="382" t="s">
        <v>3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4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>
      <c r="A5" s="330"/>
      <c r="B5" s="331"/>
      <c r="C5" s="331"/>
      <c r="D5" s="331"/>
      <c r="E5" s="331"/>
      <c r="F5" s="332"/>
      <c r="G5" s="394" t="s">
        <v>4</v>
      </c>
      <c r="H5" s="394"/>
      <c r="I5" s="394"/>
      <c r="J5" s="394"/>
      <c r="K5" s="394"/>
      <c r="L5" s="394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2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>
      <c r="A6" s="393" t="s">
        <v>84</v>
      </c>
      <c r="B6" s="347"/>
      <c r="C6" s="347"/>
      <c r="D6" s="347"/>
      <c r="E6" s="347"/>
      <c r="F6" s="348"/>
      <c r="G6" s="9" t="s">
        <v>5</v>
      </c>
      <c r="H6" s="386">
        <f ca="1">TODAY()</f>
        <v>46170</v>
      </c>
      <c r="I6" s="387"/>
      <c r="J6" s="52" t="s">
        <v>176</v>
      </c>
      <c r="K6" s="385">
        <f>упаковочный!E1</f>
        <v>1029</v>
      </c>
      <c r="L6" s="385"/>
      <c r="N6" s="318" t="s">
        <v>6</v>
      </c>
      <c r="O6" s="318"/>
      <c r="P6" s="318"/>
      <c r="Q6" s="318"/>
      <c r="R6" s="318"/>
      <c r="S6" s="319"/>
      <c r="T6" s="318" t="s">
        <v>7</v>
      </c>
      <c r="U6" s="318"/>
      <c r="V6" s="318"/>
      <c r="W6" s="318"/>
      <c r="X6" s="318"/>
      <c r="Y6" s="319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>
      <c r="A7" s="391" t="s">
        <v>8</v>
      </c>
      <c r="B7" s="307"/>
      <c r="C7" s="307"/>
      <c r="D7" s="307"/>
      <c r="E7" s="307"/>
      <c r="F7" s="392"/>
      <c r="G7" s="307" t="s">
        <v>9</v>
      </c>
      <c r="H7" s="307"/>
      <c r="I7" s="307"/>
      <c r="J7" s="307"/>
      <c r="K7" s="307"/>
      <c r="L7" s="307"/>
      <c r="N7" s="308" t="s">
        <v>170</v>
      </c>
      <c r="O7" s="308"/>
      <c r="P7" s="308"/>
      <c r="Q7" s="308"/>
      <c r="R7" s="308"/>
      <c r="S7" s="309"/>
      <c r="T7" s="388" t="s">
        <v>191</v>
      </c>
      <c r="U7" s="389"/>
      <c r="V7" s="389"/>
      <c r="W7" s="389"/>
      <c r="X7" s="389"/>
      <c r="Y7" s="390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2" customHeight="1">
      <c r="A8" s="365" t="s">
        <v>687</v>
      </c>
      <c r="B8" s="308"/>
      <c r="C8" s="308"/>
      <c r="D8" s="308"/>
      <c r="E8" s="308"/>
      <c r="F8" s="309"/>
      <c r="G8" s="308" t="s">
        <v>198</v>
      </c>
      <c r="H8" s="308"/>
      <c r="I8" s="308"/>
      <c r="J8" s="308"/>
      <c r="K8" s="308"/>
      <c r="L8" s="308"/>
      <c r="N8" s="327" t="s">
        <v>10</v>
      </c>
      <c r="O8" s="327"/>
      <c r="P8" s="327"/>
      <c r="Q8" s="327"/>
      <c r="R8" s="327"/>
      <c r="S8" s="328"/>
      <c r="T8" s="327" t="s">
        <v>11</v>
      </c>
      <c r="U8" s="327"/>
      <c r="V8" s="327"/>
      <c r="W8" s="327"/>
      <c r="X8" s="327"/>
      <c r="Y8" s="328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>
      <c r="A9" s="306" t="s">
        <v>12</v>
      </c>
      <c r="B9" s="283"/>
      <c r="C9" s="283"/>
      <c r="D9" s="283"/>
      <c r="E9" s="283"/>
      <c r="F9" s="284"/>
      <c r="G9" s="283" t="s">
        <v>12</v>
      </c>
      <c r="H9" s="283"/>
      <c r="I9" s="283"/>
      <c r="J9" s="283"/>
      <c r="K9" s="283"/>
      <c r="L9" s="283"/>
      <c r="N9" s="379">
        <f ca="1">H6</f>
        <v>46170</v>
      </c>
      <c r="O9" s="379"/>
      <c r="P9" s="304"/>
      <c r="Q9" s="304"/>
      <c r="R9" s="304"/>
      <c r="S9" s="305"/>
      <c r="T9" s="380" t="s">
        <v>85</v>
      </c>
      <c r="U9" s="380"/>
      <c r="V9" s="380"/>
      <c r="W9" s="380"/>
      <c r="X9" s="380"/>
      <c r="Y9" s="381"/>
      <c r="Z9" s="12" t="s">
        <v>112</v>
      </c>
      <c r="AA9" s="14" t="s">
        <v>113</v>
      </c>
      <c r="AB9" s="12" t="s">
        <v>101</v>
      </c>
    </row>
    <row r="10" spans="1:29" s="1" customFormat="1" ht="44.25" customHeight="1">
      <c r="A10" s="365" t="s">
        <v>247</v>
      </c>
      <c r="B10" s="308"/>
      <c r="C10" s="308"/>
      <c r="D10" s="308"/>
      <c r="E10" s="308"/>
      <c r="F10" s="309"/>
      <c r="N10" s="327" t="s">
        <v>13</v>
      </c>
      <c r="O10" s="327"/>
      <c r="P10" s="327"/>
      <c r="Q10" s="327"/>
      <c r="R10" s="327"/>
      <c r="S10" s="328"/>
      <c r="T10" s="327" t="s">
        <v>14</v>
      </c>
      <c r="U10" s="327"/>
      <c r="V10" s="327"/>
      <c r="W10" s="327"/>
      <c r="X10" s="327"/>
      <c r="Y10" s="328"/>
      <c r="Z10" s="10" t="s">
        <v>114</v>
      </c>
      <c r="AA10" s="10" t="s">
        <v>115</v>
      </c>
      <c r="AB10" s="10" t="s">
        <v>116</v>
      </c>
    </row>
    <row r="11" spans="1:29" s="1" customFormat="1" ht="22.5" customHeight="1">
      <c r="A11" s="306" t="s">
        <v>15</v>
      </c>
      <c r="B11" s="283"/>
      <c r="C11" s="283"/>
      <c r="D11" s="283"/>
      <c r="E11" s="283"/>
      <c r="F11" s="284"/>
      <c r="G11" s="283" t="s">
        <v>15</v>
      </c>
      <c r="H11" s="283"/>
      <c r="I11" s="283"/>
      <c r="J11" s="283"/>
      <c r="K11" s="283"/>
      <c r="L11" s="283"/>
      <c r="N11" s="379">
        <f ca="1">H6</f>
        <v>46170</v>
      </c>
      <c r="O11" s="379"/>
      <c r="P11" s="304"/>
      <c r="Q11" s="304"/>
      <c r="R11" s="304"/>
      <c r="S11" s="305"/>
      <c r="T11" s="380" t="s">
        <v>86</v>
      </c>
      <c r="U11" s="380"/>
      <c r="V11" s="380"/>
      <c r="W11" s="380"/>
      <c r="X11" s="380"/>
      <c r="Y11" s="381"/>
      <c r="Z11" s="11" t="s">
        <v>117</v>
      </c>
      <c r="AA11" s="11" t="s">
        <v>118</v>
      </c>
      <c r="AB11" s="10" t="s">
        <v>108</v>
      </c>
    </row>
    <row r="12" spans="1:29" s="1" customFormat="1" ht="12.75" customHeight="1">
      <c r="A12" s="399"/>
      <c r="B12" s="291"/>
      <c r="C12" s="291"/>
      <c r="D12" s="291"/>
      <c r="E12" s="291"/>
      <c r="F12" s="292"/>
      <c r="G12" s="396"/>
      <c r="H12" s="396"/>
      <c r="I12" s="396"/>
      <c r="J12" s="396"/>
      <c r="K12" s="396"/>
      <c r="L12" s="396"/>
      <c r="N12" s="327" t="s">
        <v>326</v>
      </c>
      <c r="O12" s="327"/>
      <c r="P12" s="327"/>
      <c r="Q12" s="327"/>
      <c r="R12" s="327"/>
      <c r="S12" s="328"/>
      <c r="T12" s="327" t="s">
        <v>16</v>
      </c>
      <c r="U12" s="327"/>
      <c r="V12" s="327"/>
      <c r="W12" s="327"/>
      <c r="X12" s="327"/>
      <c r="Y12" s="328"/>
      <c r="Z12" s="11" t="s">
        <v>119</v>
      </c>
      <c r="AA12" s="11" t="s">
        <v>120</v>
      </c>
      <c r="AB12" s="10" t="s">
        <v>121</v>
      </c>
    </row>
    <row r="13" spans="1:29" s="1" customFormat="1" ht="22.5" customHeight="1">
      <c r="A13" s="306" t="s">
        <v>17</v>
      </c>
      <c r="B13" s="283"/>
      <c r="C13" s="283"/>
      <c r="D13" s="283"/>
      <c r="E13" s="283"/>
      <c r="F13" s="284"/>
      <c r="G13" s="283" t="s">
        <v>17</v>
      </c>
      <c r="H13" s="283"/>
      <c r="I13" s="283"/>
      <c r="J13" s="283"/>
      <c r="K13" s="283"/>
      <c r="L13" s="283"/>
      <c r="N13" s="398" t="s">
        <v>80</v>
      </c>
      <c r="O13" s="398"/>
      <c r="P13" s="400" t="str">
        <f>упаковочный!G8</f>
        <v>00 415672/00 415671</v>
      </c>
      <c r="Q13" s="400"/>
      <c r="R13" s="400"/>
      <c r="S13" s="401"/>
      <c r="T13" s="396"/>
      <c r="U13" s="396"/>
      <c r="V13" s="396"/>
      <c r="W13" s="396"/>
      <c r="X13" s="396"/>
      <c r="Y13" s="397"/>
      <c r="Z13" s="15" t="s">
        <v>122</v>
      </c>
      <c r="AA13" s="12" t="s">
        <v>123</v>
      </c>
      <c r="AB13" s="12" t="s">
        <v>108</v>
      </c>
    </row>
    <row r="14" spans="1:29" s="1" customFormat="1" ht="25.5" customHeight="1">
      <c r="A14" s="353" t="s">
        <v>18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N14" s="283" t="s">
        <v>19</v>
      </c>
      <c r="O14" s="283"/>
      <c r="P14" s="283"/>
      <c r="Q14" s="283"/>
      <c r="R14" s="283"/>
      <c r="S14" s="284"/>
      <c r="T14" s="283" t="s">
        <v>19</v>
      </c>
      <c r="U14" s="283"/>
      <c r="V14" s="283"/>
      <c r="W14" s="283"/>
      <c r="X14" s="283"/>
      <c r="Y14" s="284"/>
      <c r="Z14" s="10" t="s">
        <v>124</v>
      </c>
      <c r="AA14" s="10" t="s">
        <v>125</v>
      </c>
      <c r="AB14" s="10" t="s">
        <v>98</v>
      </c>
    </row>
    <row r="15" spans="1:29" s="1" customFormat="1" ht="12" customHeight="1">
      <c r="A15" s="366" t="s">
        <v>177</v>
      </c>
      <c r="B15" s="367"/>
      <c r="C15" s="367"/>
      <c r="D15" s="367"/>
      <c r="E15" s="367"/>
      <c r="F15" s="367"/>
      <c r="G15" s="367"/>
      <c r="H15" s="367"/>
      <c r="I15" s="290">
        <f>K6</f>
        <v>1029</v>
      </c>
      <c r="J15" s="290"/>
      <c r="K15" s="290"/>
      <c r="L15" s="290"/>
      <c r="N15" s="377" t="s">
        <v>180</v>
      </c>
      <c r="O15" s="373"/>
      <c r="P15" s="377" t="str">
        <f>E17</f>
        <v xml:space="preserve">паллет -  / коробов - </v>
      </c>
      <c r="Q15" s="377"/>
      <c r="R15" s="377"/>
      <c r="S15" s="378"/>
      <c r="T15" s="347"/>
      <c r="U15" s="347"/>
      <c r="V15" s="347"/>
      <c r="W15" s="347"/>
      <c r="X15" s="347"/>
      <c r="Y15" s="348"/>
      <c r="Z15" s="10" t="s">
        <v>126</v>
      </c>
      <c r="AA15" s="10" t="s">
        <v>127</v>
      </c>
      <c r="AB15" s="10" t="s">
        <v>92</v>
      </c>
    </row>
    <row r="16" spans="1:29" s="1" customFormat="1" ht="21" customHeight="1">
      <c r="A16" s="306" t="s">
        <v>20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N16" s="327" t="s">
        <v>21</v>
      </c>
      <c r="O16" s="327"/>
      <c r="P16" s="327"/>
      <c r="Q16" s="327"/>
      <c r="R16" s="327"/>
      <c r="S16" s="328"/>
      <c r="T16" s="327" t="s">
        <v>21</v>
      </c>
      <c r="U16" s="327"/>
      <c r="V16" s="327"/>
      <c r="W16" s="327"/>
      <c r="X16" s="327"/>
      <c r="Y16" s="328"/>
      <c r="Z16" s="10" t="s">
        <v>128</v>
      </c>
      <c r="AA16" s="10" t="s">
        <v>129</v>
      </c>
      <c r="AB16" s="10" t="s">
        <v>108</v>
      </c>
    </row>
    <row r="17" spans="1:32" s="1" customFormat="1" ht="17.25" customHeight="1">
      <c r="A17" s="372" t="s">
        <v>81</v>
      </c>
      <c r="B17" s="373"/>
      <c r="C17" s="373"/>
      <c r="D17" s="373"/>
      <c r="E17" s="369" t="s">
        <v>652</v>
      </c>
      <c r="F17" s="370"/>
      <c r="G17" s="370"/>
      <c r="H17" s="370"/>
      <c r="I17" s="371" t="s">
        <v>179</v>
      </c>
      <c r="J17" s="371"/>
      <c r="K17" s="53">
        <f>упаковочный!E26</f>
        <v>0</v>
      </c>
      <c r="L17" s="8"/>
      <c r="N17" s="368" t="s">
        <v>384</v>
      </c>
      <c r="O17" s="368"/>
      <c r="P17" s="64"/>
      <c r="Q17" s="395" t="str">
        <f>упаковочный!H30</f>
        <v>Михальченко А. М.</v>
      </c>
      <c r="R17" s="395"/>
      <c r="S17" s="65"/>
      <c r="T17" s="374"/>
      <c r="U17" s="375"/>
      <c r="V17" s="375"/>
      <c r="W17" s="375"/>
      <c r="X17" s="375"/>
      <c r="Y17" s="376"/>
      <c r="Z17" s="10" t="s">
        <v>130</v>
      </c>
      <c r="AA17" s="10" t="s">
        <v>131</v>
      </c>
      <c r="AB17" s="10" t="s">
        <v>108</v>
      </c>
    </row>
    <row r="18" spans="1:32" s="1" customFormat="1" ht="24.75" customHeight="1">
      <c r="A18" s="359" t="s">
        <v>22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N18" s="283" t="s">
        <v>82</v>
      </c>
      <c r="O18" s="283"/>
      <c r="P18" s="283"/>
      <c r="Q18" s="283"/>
      <c r="R18" s="283"/>
      <c r="S18" s="284"/>
      <c r="T18" s="283" t="s">
        <v>23</v>
      </c>
      <c r="U18" s="283"/>
      <c r="V18" s="283"/>
      <c r="W18" s="283"/>
      <c r="X18" s="283"/>
      <c r="Y18" s="284"/>
      <c r="Z18" s="10" t="s">
        <v>132</v>
      </c>
      <c r="AA18" s="10" t="s">
        <v>91</v>
      </c>
      <c r="AB18" s="10" t="s">
        <v>108</v>
      </c>
    </row>
    <row r="19" spans="1:32" s="1" customFormat="1" ht="12" customHeight="1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N19" s="318" t="s">
        <v>24</v>
      </c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9"/>
      <c r="Z19" s="10" t="s">
        <v>133</v>
      </c>
      <c r="AA19" s="10" t="s">
        <v>134</v>
      </c>
      <c r="AB19" s="13" t="s">
        <v>135</v>
      </c>
    </row>
    <row r="20" spans="1:32" s="1" customFormat="1" ht="20.25" customHeight="1">
      <c r="A20" s="306" t="s">
        <v>25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N20" s="360" t="s">
        <v>89</v>
      </c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1"/>
      <c r="Z20" s="10" t="s">
        <v>136</v>
      </c>
      <c r="AA20" s="10" t="s">
        <v>134</v>
      </c>
      <c r="AB20" s="13" t="s">
        <v>135</v>
      </c>
    </row>
    <row r="21" spans="1:32" s="1" customFormat="1" ht="21.75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N21" s="283" t="s">
        <v>26</v>
      </c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4"/>
      <c r="Z21" s="10" t="s">
        <v>137</v>
      </c>
      <c r="AA21" s="10" t="s">
        <v>134</v>
      </c>
      <c r="AB21" s="13" t="s">
        <v>135</v>
      </c>
    </row>
    <row r="22" spans="1:32" s="1" customFormat="1" ht="22.5" customHeight="1">
      <c r="A22" s="306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N22" s="301" t="s">
        <v>87</v>
      </c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2"/>
      <c r="Z22" s="10" t="s">
        <v>138</v>
      </c>
      <c r="AA22" s="10" t="s">
        <v>139</v>
      </c>
      <c r="AB22" s="10" t="s">
        <v>140</v>
      </c>
    </row>
    <row r="23" spans="1:32" s="1" customFormat="1" ht="23.25" customHeight="1">
      <c r="A23" s="353" t="s">
        <v>28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N23" s="283" t="s">
        <v>29</v>
      </c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4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>
      <c r="A24" s="362" t="s">
        <v>178</v>
      </c>
      <c r="B24" s="363"/>
      <c r="C24" s="363"/>
      <c r="D24" s="363"/>
      <c r="E24" s="363"/>
      <c r="F24" s="363"/>
      <c r="G24" s="54">
        <f>K6</f>
        <v>1029</v>
      </c>
      <c r="H24" s="41"/>
      <c r="I24" s="41"/>
      <c r="J24" s="41"/>
      <c r="K24" s="41"/>
      <c r="L24" s="41"/>
      <c r="N24" s="301" t="s">
        <v>88</v>
      </c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2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>
      <c r="A25" s="306" t="s">
        <v>30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N25" s="327" t="s">
        <v>31</v>
      </c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8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>
      <c r="A26" s="299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N26" s="301" t="s">
        <v>87</v>
      </c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2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>
      <c r="A27" s="306" t="s">
        <v>32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N27" s="327" t="s">
        <v>33</v>
      </c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8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>
      <c r="A28" s="353" t="s">
        <v>34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N28" s="301" t="s">
        <v>87</v>
      </c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2"/>
      <c r="Z28" s="11" t="s">
        <v>146</v>
      </c>
      <c r="AA28" s="11" t="s">
        <v>147</v>
      </c>
      <c r="AB28" s="14" t="s">
        <v>108</v>
      </c>
    </row>
    <row r="29" spans="1:32" s="1" customFormat="1" ht="26.25" customHeight="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N29" s="283" t="s">
        <v>35</v>
      </c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4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>
      <c r="A30" s="359" t="s">
        <v>36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N30" s="301" t="s">
        <v>87</v>
      </c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2"/>
    </row>
    <row r="31" spans="1:32" s="1" customFormat="1" ht="23" customHeight="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N31" s="283" t="s">
        <v>37</v>
      </c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4"/>
    </row>
    <row r="32" spans="1:32" s="1" customFormat="1" ht="21.75" customHeight="1">
      <c r="A32" s="306" t="s">
        <v>38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N32" s="318" t="s">
        <v>39</v>
      </c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9"/>
    </row>
    <row r="33" spans="1:25" s="1" customFormat="1" ht="13.5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2"/>
    </row>
    <row r="34" spans="1:25" s="1" customFormat="1" ht="21" customHeight="1">
      <c r="A34" s="356" t="s">
        <v>40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42"/>
      <c r="N34" s="357" t="s">
        <v>41</v>
      </c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8"/>
    </row>
    <row r="35" spans="1: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>
      <c r="A36" s="48"/>
      <c r="W36" s="36" t="s">
        <v>43</v>
      </c>
      <c r="Y36" s="49"/>
    </row>
    <row r="37" spans="1:25" ht="15.75" customHeight="1">
      <c r="A37" s="353" t="s">
        <v>44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N37" s="318" t="s">
        <v>45</v>
      </c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9"/>
    </row>
    <row r="38" spans="1:25" ht="12">
      <c r="A38" s="354" t="s">
        <v>198</v>
      </c>
      <c r="B38" s="342"/>
      <c r="C38" s="342"/>
      <c r="D38" s="342"/>
      <c r="E38" s="342"/>
      <c r="F38" s="355"/>
      <c r="G38" s="341" t="str">
        <f>упаковочный!G3</f>
        <v>Михальченко Александр Михайлович</v>
      </c>
      <c r="H38" s="342"/>
      <c r="I38" s="342"/>
      <c r="J38" s="342"/>
      <c r="K38" s="342"/>
      <c r="L38" s="342"/>
      <c r="N38" s="300"/>
      <c r="O38" s="300"/>
      <c r="P38" s="300"/>
      <c r="Q38" s="300"/>
      <c r="R38" s="300"/>
      <c r="S38" s="303"/>
      <c r="T38" s="343"/>
      <c r="U38" s="343"/>
      <c r="V38" s="343"/>
      <c r="W38" s="343"/>
      <c r="X38" s="343"/>
      <c r="Y38" s="344"/>
    </row>
    <row r="39" spans="1:25" ht="20.25" customHeight="1">
      <c r="A39" s="287" t="s">
        <v>46</v>
      </c>
      <c r="B39" s="288"/>
      <c r="C39" s="288"/>
      <c r="D39" s="288"/>
      <c r="E39" s="288"/>
      <c r="F39" s="288"/>
      <c r="G39" s="287" t="s">
        <v>47</v>
      </c>
      <c r="H39" s="287"/>
      <c r="I39" s="287"/>
      <c r="J39" s="287"/>
      <c r="K39" s="287"/>
      <c r="L39" s="287"/>
      <c r="M39"/>
      <c r="N39" s="288" t="s">
        <v>48</v>
      </c>
      <c r="O39" s="288"/>
      <c r="P39" s="288"/>
      <c r="Q39" s="288"/>
      <c r="R39" s="288"/>
      <c r="S39" s="288"/>
      <c r="T39" s="287" t="s">
        <v>49</v>
      </c>
      <c r="U39" s="287"/>
      <c r="V39" s="287"/>
      <c r="W39" s="287"/>
      <c r="X39" s="287"/>
      <c r="Y39" s="352"/>
    </row>
    <row r="40" spans="1:25" ht="33.75" customHeight="1">
      <c r="A40" s="364" t="s">
        <v>199</v>
      </c>
      <c r="B40" s="364"/>
      <c r="C40" s="364"/>
      <c r="D40" s="364"/>
      <c r="E40" s="364"/>
      <c r="F40" s="364"/>
      <c r="G40" s="349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350"/>
      <c r="I40" s="350"/>
      <c r="J40" s="350"/>
      <c r="K40" s="350"/>
      <c r="L40" s="350"/>
      <c r="M40"/>
      <c r="N40" s="300"/>
      <c r="O40" s="300"/>
      <c r="P40" s="300"/>
      <c r="Q40" s="300"/>
      <c r="R40" s="300"/>
      <c r="S40" s="303"/>
      <c r="T40" s="280"/>
      <c r="U40" s="280"/>
      <c r="V40" s="280"/>
      <c r="W40" s="280"/>
      <c r="X40" s="280"/>
      <c r="Y40" s="351"/>
    </row>
    <row r="41" spans="1:25" ht="12.75" customHeight="1">
      <c r="A41" s="287" t="s">
        <v>50</v>
      </c>
      <c r="B41" s="288"/>
      <c r="C41" s="288"/>
      <c r="D41" s="288"/>
      <c r="E41" s="288"/>
      <c r="F41" s="288"/>
      <c r="G41" s="287" t="s">
        <v>51</v>
      </c>
      <c r="H41" s="287"/>
      <c r="I41" s="287"/>
      <c r="J41" s="287"/>
      <c r="K41" s="287"/>
      <c r="L41" s="287"/>
      <c r="M41"/>
      <c r="N41" s="288" t="s">
        <v>52</v>
      </c>
      <c r="O41" s="288"/>
      <c r="P41" s="288"/>
      <c r="Q41" s="288"/>
      <c r="R41" s="288"/>
      <c r="S41" s="288"/>
      <c r="T41" s="287" t="s">
        <v>53</v>
      </c>
      <c r="U41" s="287"/>
      <c r="V41" s="287"/>
      <c r="W41" s="287"/>
      <c r="X41" s="287"/>
      <c r="Y41" s="352"/>
    </row>
    <row r="42" spans="1:25" ht="15" customHeight="1">
      <c r="A42" s="345"/>
      <c r="B42" s="346"/>
      <c r="C42" s="346"/>
      <c r="D42" s="346"/>
      <c r="E42" s="346"/>
      <c r="F42" s="346"/>
      <c r="G42" s="312"/>
      <c r="H42" s="313"/>
      <c r="I42" s="313"/>
      <c r="J42" s="313"/>
      <c r="K42" s="313"/>
      <c r="L42" s="313"/>
      <c r="M42"/>
      <c r="N42" s="318" t="s">
        <v>54</v>
      </c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9"/>
    </row>
    <row r="43" spans="1:25" ht="20.25" customHeight="1">
      <c r="A43" s="287" t="s">
        <v>55</v>
      </c>
      <c r="B43" s="288"/>
      <c r="C43" s="288"/>
      <c r="D43" s="288"/>
      <c r="E43" s="288"/>
      <c r="F43" s="288"/>
      <c r="G43" s="314"/>
      <c r="H43" s="315"/>
      <c r="I43" s="315"/>
      <c r="J43" s="315"/>
      <c r="K43" s="315"/>
      <c r="L43" s="315"/>
      <c r="M43"/>
      <c r="N43" s="301" t="s">
        <v>87</v>
      </c>
      <c r="O43" s="301"/>
      <c r="P43" s="301"/>
      <c r="Q43" s="301"/>
      <c r="R43" s="302"/>
      <c r="S43" s="347" t="s">
        <v>87</v>
      </c>
      <c r="T43" s="347"/>
      <c r="U43" s="347"/>
      <c r="V43" s="347"/>
      <c r="W43" s="347"/>
      <c r="X43" s="347"/>
      <c r="Y43" s="348"/>
    </row>
    <row r="44" spans="1:25" ht="21.75" customHeight="1">
      <c r="A44" s="316" t="s">
        <v>56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/>
      <c r="N44" s="283" t="s">
        <v>57</v>
      </c>
      <c r="O44" s="283"/>
      <c r="P44" s="283"/>
      <c r="Q44" s="283"/>
      <c r="R44" s="284"/>
      <c r="S44" s="283" t="s">
        <v>58</v>
      </c>
      <c r="T44" s="283"/>
      <c r="U44" s="283"/>
      <c r="V44" s="283"/>
      <c r="W44" s="283"/>
      <c r="X44" s="283"/>
      <c r="Y44" s="284"/>
    </row>
    <row r="45" spans="1:25" ht="21" customHeight="1">
      <c r="A45" s="338" t="str">
        <f>упаковочный!G5</f>
        <v>ДАФ</v>
      </c>
      <c r="B45" s="339"/>
      <c r="C45" s="339"/>
      <c r="D45" s="339"/>
      <c r="E45" s="339"/>
      <c r="F45" s="339"/>
      <c r="G45" s="340"/>
      <c r="H45" s="335" t="str">
        <f>упаковочный!G6</f>
        <v>H421PY62/АК1160-62</v>
      </c>
      <c r="I45" s="335"/>
      <c r="J45" s="335"/>
      <c r="K45" s="335"/>
      <c r="L45" s="335"/>
      <c r="M45"/>
      <c r="N45" s="301" t="s">
        <v>87</v>
      </c>
      <c r="O45" s="301"/>
      <c r="P45" s="301"/>
      <c r="Q45" s="301"/>
      <c r="R45" s="302"/>
      <c r="S45" s="336" t="s">
        <v>87</v>
      </c>
      <c r="T45" s="336"/>
      <c r="U45" s="336"/>
      <c r="V45" s="336"/>
      <c r="W45" s="336"/>
      <c r="X45" s="336"/>
      <c r="Y45" s="337"/>
    </row>
    <row r="46" spans="1:25" ht="21.75" customHeight="1">
      <c r="A46" s="287" t="s">
        <v>59</v>
      </c>
      <c r="B46" s="288"/>
      <c r="C46" s="288"/>
      <c r="D46" s="288"/>
      <c r="E46" s="288"/>
      <c r="F46" s="288"/>
      <c r="G46" s="288"/>
      <c r="H46" s="287" t="s">
        <v>60</v>
      </c>
      <c r="I46" s="287"/>
      <c r="J46" s="287"/>
      <c r="K46" s="287"/>
      <c r="L46" s="287"/>
      <c r="M46" s="35"/>
      <c r="N46" s="283" t="s">
        <v>61</v>
      </c>
      <c r="O46" s="283"/>
      <c r="P46" s="283"/>
      <c r="Q46" s="283"/>
      <c r="R46" s="284"/>
      <c r="S46" s="283" t="s">
        <v>62</v>
      </c>
      <c r="T46" s="283"/>
      <c r="U46" s="283"/>
      <c r="V46" s="283"/>
      <c r="W46" s="283"/>
      <c r="X46" s="283"/>
      <c r="Y46" s="284"/>
    </row>
    <row r="47" spans="1:25" ht="12.5" customHeight="1">
      <c r="A47" s="299"/>
      <c r="B47" s="300"/>
      <c r="C47" s="300"/>
      <c r="D47" s="300"/>
      <c r="E47" s="300"/>
      <c r="F47" s="300"/>
      <c r="G47" s="303"/>
      <c r="H47" s="280"/>
      <c r="I47" s="280"/>
      <c r="J47" s="280"/>
      <c r="K47" s="280"/>
      <c r="L47" s="280"/>
      <c r="M47"/>
      <c r="N47" s="301" t="s">
        <v>87</v>
      </c>
      <c r="O47" s="301"/>
      <c r="P47" s="301"/>
      <c r="Q47" s="301"/>
      <c r="R47" s="302"/>
      <c r="S47" s="281" t="s">
        <v>87</v>
      </c>
      <c r="T47" s="281"/>
      <c r="U47" s="281"/>
      <c r="V47" s="281"/>
      <c r="W47" s="281"/>
      <c r="X47" s="281"/>
      <c r="Y47" s="282"/>
    </row>
    <row r="48" spans="1:25" ht="22.5" customHeight="1">
      <c r="A48" s="296"/>
      <c r="B48" s="297"/>
      <c r="C48" s="297"/>
      <c r="D48" s="297"/>
      <c r="E48" s="297"/>
      <c r="F48" s="297"/>
      <c r="G48" s="298"/>
      <c r="H48" s="296"/>
      <c r="I48" s="297"/>
      <c r="J48" s="297"/>
      <c r="K48" s="297"/>
      <c r="L48" s="297"/>
      <c r="M48" s="35"/>
      <c r="N48" s="283" t="s">
        <v>63</v>
      </c>
      <c r="O48" s="283"/>
      <c r="P48" s="283"/>
      <c r="Q48" s="283"/>
      <c r="R48" s="284"/>
      <c r="S48" s="285" t="s">
        <v>64</v>
      </c>
      <c r="T48" s="285"/>
      <c r="U48" s="285"/>
      <c r="V48" s="285"/>
      <c r="W48" s="285"/>
      <c r="X48" s="285"/>
      <c r="Y48" s="286"/>
    </row>
    <row r="49" spans="1:25" ht="21.75" customHeight="1">
      <c r="A49" s="316" t="s">
        <v>65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/>
      <c r="N49" s="318" t="s">
        <v>66</v>
      </c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9"/>
    </row>
    <row r="50" spans="1:25" s="43" customFormat="1" ht="20.25" customHeight="1" thickBot="1">
      <c r="A50" s="293"/>
      <c r="B50" s="294"/>
      <c r="C50" s="294"/>
      <c r="D50" s="294"/>
      <c r="E50" s="294"/>
      <c r="F50" s="295"/>
      <c r="G50" s="320"/>
      <c r="H50" s="320"/>
      <c r="I50" s="320"/>
      <c r="J50" s="320"/>
      <c r="K50" s="320"/>
      <c r="L50" s="320"/>
      <c r="N50" s="310" t="str">
        <f>N17</f>
        <v>ФИО оператора</v>
      </c>
      <c r="O50" s="310"/>
      <c r="P50" s="311"/>
      <c r="Q50" s="311"/>
      <c r="R50" s="278">
        <f ca="1">TODAY()</f>
        <v>46170</v>
      </c>
      <c r="S50" s="279"/>
      <c r="T50" s="321" t="str">
        <f>Q17</f>
        <v>Михальченко А. М.</v>
      </c>
      <c r="U50" s="321"/>
      <c r="V50" s="289"/>
      <c r="W50" s="289"/>
      <c r="X50" s="278">
        <f ca="1">TODAY()</f>
        <v>46170</v>
      </c>
      <c r="Y50" s="279"/>
    </row>
    <row r="51" spans="1:25" ht="21" customHeight="1">
      <c r="A51" s="287" t="s">
        <v>67</v>
      </c>
      <c r="B51" s="288"/>
      <c r="C51" s="288"/>
      <c r="D51" s="288"/>
      <c r="E51" s="288"/>
      <c r="F51" s="288"/>
      <c r="G51" s="287" t="s">
        <v>68</v>
      </c>
      <c r="H51" s="287"/>
      <c r="I51" s="287"/>
      <c r="J51" s="287"/>
      <c r="K51" s="287"/>
      <c r="L51" s="287"/>
      <c r="M51"/>
      <c r="N51" s="327" t="s">
        <v>69</v>
      </c>
      <c r="O51" s="327"/>
      <c r="P51" s="327"/>
      <c r="Q51" s="327"/>
      <c r="R51" s="327"/>
      <c r="S51" s="328"/>
      <c r="T51" s="329" t="s">
        <v>70</v>
      </c>
      <c r="U51" s="329"/>
      <c r="V51" s="327"/>
      <c r="W51" s="327"/>
      <c r="X51" s="327"/>
      <c r="Y51" s="328"/>
    </row>
    <row r="52" spans="1:25" ht="24" customHeight="1">
      <c r="A52" s="299"/>
      <c r="B52" s="300"/>
      <c r="C52" s="300"/>
      <c r="D52" s="300"/>
      <c r="E52" s="300"/>
      <c r="F52" s="303"/>
      <c r="G52" s="280"/>
      <c r="H52" s="280"/>
      <c r="I52" s="280"/>
      <c r="J52" s="280"/>
      <c r="K52" s="280"/>
      <c r="L52" s="280"/>
      <c r="M52"/>
      <c r="N52" s="318" t="s">
        <v>71</v>
      </c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9"/>
    </row>
    <row r="53" spans="1:25" ht="24.5" customHeight="1">
      <c r="A53" s="287" t="s">
        <v>72</v>
      </c>
      <c r="B53" s="288"/>
      <c r="C53" s="288"/>
      <c r="D53" s="288"/>
      <c r="E53" s="288"/>
      <c r="F53" s="288"/>
      <c r="G53" s="287" t="s">
        <v>73</v>
      </c>
      <c r="H53" s="287"/>
      <c r="I53" s="287"/>
      <c r="J53" s="287"/>
      <c r="K53" s="287"/>
      <c r="L53" s="287"/>
      <c r="M53" s="35"/>
      <c r="N53" s="324" t="s">
        <v>74</v>
      </c>
      <c r="O53" s="324"/>
      <c r="P53" s="324"/>
      <c r="Q53" s="324"/>
      <c r="R53" s="324"/>
      <c r="S53" s="324"/>
      <c r="T53" s="325" t="s">
        <v>75</v>
      </c>
      <c r="U53" s="325"/>
      <c r="V53" s="325"/>
      <c r="W53" s="326" t="s">
        <v>76</v>
      </c>
      <c r="X53" s="326"/>
      <c r="Y53" s="326"/>
    </row>
    <row r="54" spans="1:25" s="1" customFormat="1" ht="15.5" customHeight="1">
      <c r="A54" s="330"/>
      <c r="B54" s="331"/>
      <c r="C54" s="331"/>
      <c r="D54" s="331"/>
      <c r="E54" s="331"/>
      <c r="F54" s="332"/>
      <c r="G54" s="333"/>
      <c r="H54" s="334"/>
      <c r="I54" s="334"/>
      <c r="J54" s="334"/>
      <c r="K54" s="334"/>
      <c r="L54" s="334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5" customHeight="1">
      <c r="A55" s="316" t="s">
        <v>77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>
      <c r="A56" s="299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>
      <c r="A57" s="287" t="s">
        <v>78</v>
      </c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>
      <c r="A58" s="287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>
      <c r="A59" s="299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25" customHeight="1">
      <c r="A60" s="322" t="s">
        <v>79</v>
      </c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77" zoomScale="120" zoomScaleNormal="150" zoomScaleSheetLayoutView="120" workbookViewId="0">
      <selection activeCell="B94" sqref="B94:DF94"/>
    </sheetView>
  </sheetViews>
  <sheetFormatPr baseColWidth="10" defaultColWidth="1.25" defaultRowHeight="13"/>
  <cols>
    <col min="1" max="16384" width="1.25" style="135"/>
  </cols>
  <sheetData>
    <row r="1" spans="1:111" s="83" customFormat="1" ht="1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155" t="s">
        <v>0</v>
      </c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</row>
    <row r="2" spans="1:111" s="83" customFormat="1" ht="21.75" customHeigh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156" t="s">
        <v>688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</row>
    <row r="3" spans="1:111" s="85" customFormat="1" ht="3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157" t="s">
        <v>689</v>
      </c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</row>
    <row r="5" spans="1:111" s="89" customFormat="1" ht="16">
      <c r="A5" s="158" t="s">
        <v>690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60"/>
      <c r="CF5" s="159" t="s">
        <v>83</v>
      </c>
      <c r="CG5" s="159"/>
      <c r="CH5" s="159"/>
      <c r="CI5" s="159"/>
      <c r="CJ5" s="160"/>
      <c r="CK5" s="161">
        <v>0</v>
      </c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3"/>
    </row>
    <row r="6" spans="1:111" s="91" customFormat="1" ht="14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>
      <c r="A7" s="181" t="s">
        <v>691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3"/>
      <c r="BO7" s="184" t="s">
        <v>4</v>
      </c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</row>
    <row r="8" spans="1:111" s="95" customFormat="1" ht="12">
      <c r="A8" s="92"/>
      <c r="B8" s="164" t="s">
        <v>5</v>
      </c>
      <c r="C8" s="164"/>
      <c r="D8" s="164"/>
      <c r="E8" s="164"/>
      <c r="F8" s="165"/>
      <c r="G8" s="185">
        <f ca="1">TODAY()</f>
        <v>46170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93"/>
      <c r="X8" s="164" t="s">
        <v>83</v>
      </c>
      <c r="Y8" s="164"/>
      <c r="Z8" s="164"/>
      <c r="AA8" s="164"/>
      <c r="AB8" s="165"/>
      <c r="AC8" s="187">
        <f>CK5</f>
        <v>0</v>
      </c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9"/>
      <c r="BO8" s="94"/>
      <c r="BP8" s="164" t="s">
        <v>5</v>
      </c>
      <c r="BQ8" s="164"/>
      <c r="BR8" s="164"/>
      <c r="BS8" s="164"/>
      <c r="BT8" s="165"/>
      <c r="BU8" s="185">
        <f ca="1">G8</f>
        <v>46170</v>
      </c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90"/>
      <c r="CL8" s="93"/>
      <c r="CM8" s="164" t="s">
        <v>83</v>
      </c>
      <c r="CN8" s="164"/>
      <c r="CO8" s="164"/>
      <c r="CP8" s="164"/>
      <c r="CQ8" s="191">
        <f>AC8</f>
        <v>0</v>
      </c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3"/>
    </row>
    <row r="9" spans="1:111" s="95" customFormat="1" ht="12">
      <c r="A9" s="92"/>
      <c r="B9" s="164" t="s">
        <v>84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5"/>
      <c r="W9" s="166" t="s">
        <v>692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8"/>
      <c r="BO9" s="169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1"/>
    </row>
    <row r="10" spans="1:111" s="98" customFormat="1" ht="12">
      <c r="A10" s="96"/>
      <c r="B10" s="172" t="s">
        <v>8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3"/>
      <c r="BO10" s="97"/>
      <c r="BP10" s="174" t="s">
        <v>693</v>
      </c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5"/>
    </row>
    <row r="11" spans="1:111" s="98" customFormat="1" ht="5.25" customHeight="1" thickBot="1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176" t="s">
        <v>694</v>
      </c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7"/>
    </row>
    <row r="12" spans="1:111" s="98" customFormat="1" thickBot="1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78"/>
      <c r="X12" s="179"/>
      <c r="Y12" s="179"/>
      <c r="Z12" s="179"/>
      <c r="AA12" s="179"/>
      <c r="AB12" s="180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7"/>
    </row>
    <row r="13" spans="1:111" s="98" customFormat="1" ht="6" customHeigh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55" customHeight="1">
      <c r="A14" s="200" t="s">
        <v>798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154"/>
      <c r="BP14" s="198" t="s">
        <v>798</v>
      </c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12"/>
    </row>
    <row r="15" spans="1:111" s="117" customFormat="1" ht="10">
      <c r="A15" s="113"/>
      <c r="B15" s="194" t="s">
        <v>696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14"/>
      <c r="BO15" s="115"/>
      <c r="BP15" s="194" t="s">
        <v>697</v>
      </c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16"/>
    </row>
    <row r="16" spans="1:111" s="98" customFormat="1" ht="10">
      <c r="A16" s="118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119"/>
      <c r="BO16" s="120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119"/>
    </row>
    <row r="17" spans="1:111" s="117" customFormat="1" ht="10">
      <c r="A17" s="113"/>
      <c r="B17" s="194" t="s">
        <v>698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14"/>
      <c r="BO17" s="115"/>
      <c r="BP17" s="194" t="s">
        <v>699</v>
      </c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16"/>
    </row>
    <row r="18" spans="1:111" s="121" customFormat="1" ht="12">
      <c r="A18" s="195" t="s">
        <v>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7"/>
    </row>
    <row r="19" spans="1:111" s="87" customFormat="1" ht="23.5" customHeight="1">
      <c r="A19" s="118"/>
      <c r="B19" s="198" t="s">
        <v>783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22"/>
    </row>
    <row r="20" spans="1:111" s="125" customFormat="1" ht="9">
      <c r="A20" s="123"/>
      <c r="B20" s="199" t="s">
        <v>700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24"/>
    </row>
    <row r="21" spans="1:111" s="87" customFormat="1" ht="19" customHeight="1">
      <c r="A21" s="118"/>
      <c r="B21" s="198" t="s">
        <v>788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22"/>
    </row>
    <row r="22" spans="1:111" s="125" customFormat="1" ht="9">
      <c r="A22" s="123"/>
      <c r="B22" s="205" t="s">
        <v>701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124"/>
    </row>
    <row r="23" spans="1:111" s="121" customFormat="1" ht="12">
      <c r="A23" s="195" t="s">
        <v>702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7"/>
    </row>
    <row r="24" spans="1:111" s="98" customFormat="1" ht="13.25" customHeight="1">
      <c r="A24" s="206" t="s">
        <v>771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6"/>
      <c r="BD24" s="207"/>
      <c r="BE24" s="206" t="s">
        <v>782</v>
      </c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153"/>
    </row>
    <row r="25" spans="1:111" s="117" customFormat="1" ht="10">
      <c r="A25" s="126"/>
      <c r="B25" s="202" t="s">
        <v>703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127"/>
      <c r="BE25" s="128"/>
      <c r="BF25" s="202" t="s">
        <v>22</v>
      </c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129"/>
    </row>
    <row r="26" spans="1:111" s="87" customFormat="1" ht="10">
      <c r="A26" s="118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122"/>
    </row>
    <row r="27" spans="1:111" s="125" customFormat="1" ht="9">
      <c r="A27" s="123"/>
      <c r="B27" s="204" t="s">
        <v>704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124"/>
    </row>
    <row r="28" spans="1:111" s="98" customFormat="1" ht="10">
      <c r="A28" s="118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119"/>
      <c r="BE28" s="120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119"/>
    </row>
    <row r="29" spans="1:111" s="117" customFormat="1" ht="10">
      <c r="A29" s="126"/>
      <c r="B29" s="202" t="s">
        <v>27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127"/>
      <c r="BE29" s="128"/>
      <c r="BF29" s="202" t="s">
        <v>705</v>
      </c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129"/>
    </row>
    <row r="30" spans="1:111" s="121" customFormat="1" ht="12">
      <c r="A30" s="195" t="s">
        <v>706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7"/>
    </row>
    <row r="31" spans="1:111" s="87" customFormat="1" ht="22.5" customHeight="1">
      <c r="A31" s="198" t="s">
        <v>784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</row>
    <row r="32" spans="1:111" s="125" customFormat="1" ht="9">
      <c r="A32" s="123"/>
      <c r="B32" s="204" t="s">
        <v>707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124"/>
    </row>
    <row r="33" spans="1:111" s="87" customFormat="1" ht="10">
      <c r="A33" s="118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122"/>
    </row>
    <row r="34" spans="1:111" s="125" customFormat="1" ht="9">
      <c r="A34" s="123"/>
      <c r="B34" s="204" t="s">
        <v>708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124"/>
    </row>
    <row r="35" spans="1:111" s="87" customFormat="1" ht="4.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10"/>
    </row>
    <row r="36" spans="1:111" s="125" customFormat="1" ht="9">
      <c r="A36" s="123"/>
      <c r="B36" s="204" t="s">
        <v>709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124"/>
    </row>
    <row r="37" spans="1:111" s="121" customFormat="1" ht="12">
      <c r="A37" s="195" t="s">
        <v>710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7"/>
    </row>
    <row r="38" spans="1:111" s="98" customFormat="1" ht="10">
      <c r="A38" s="118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119"/>
      <c r="BE38" s="120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119"/>
    </row>
    <row r="39" spans="1:111" s="117" customFormat="1" ht="10">
      <c r="A39" s="126"/>
      <c r="B39" s="202" t="s">
        <v>711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127"/>
      <c r="BE39" s="128"/>
      <c r="BF39" s="202" t="s">
        <v>712</v>
      </c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129"/>
    </row>
    <row r="40" spans="1:111" s="98" customFormat="1" ht="15" customHeight="1">
      <c r="A40" s="118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119"/>
      <c r="BE40" s="211" t="s">
        <v>773</v>
      </c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</row>
    <row r="41" spans="1:111" s="117" customFormat="1" ht="10">
      <c r="A41" s="126"/>
      <c r="B41" s="202" t="s">
        <v>38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127"/>
      <c r="BE41" s="128"/>
      <c r="BF41" s="202" t="s">
        <v>713</v>
      </c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129"/>
    </row>
    <row r="42" spans="1:111" s="121" customFormat="1" ht="12">
      <c r="A42" s="195" t="s">
        <v>714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7"/>
    </row>
    <row r="43" spans="1:111" s="98" customFormat="1" ht="52" customHeight="1">
      <c r="A43" s="118"/>
      <c r="B43" s="206" t="s">
        <v>785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119"/>
      <c r="BE43" s="206" t="s">
        <v>789</v>
      </c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153"/>
    </row>
    <row r="44" spans="1:111" s="117" customFormat="1" ht="10">
      <c r="A44" s="126"/>
      <c r="B44" s="202" t="s">
        <v>715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127"/>
      <c r="BE44" s="128"/>
      <c r="BF44" s="202" t="s">
        <v>716</v>
      </c>
      <c r="BG44" s="202"/>
      <c r="BH44" s="202"/>
      <c r="BI44" s="202"/>
      <c r="BJ44" s="202"/>
      <c r="BK44" s="202"/>
      <c r="BL44" s="202"/>
      <c r="BM44" s="202"/>
      <c r="BN44" s="202"/>
      <c r="BO44" s="202"/>
      <c r="BP44" s="202"/>
      <c r="BQ44" s="202"/>
      <c r="BR44" s="202"/>
      <c r="BS44" s="202"/>
      <c r="BT44" s="202"/>
      <c r="BU44" s="202"/>
      <c r="BV44" s="202"/>
      <c r="BW44" s="202"/>
      <c r="BX44" s="202"/>
      <c r="BY44" s="202"/>
      <c r="BZ44" s="202"/>
      <c r="CA44" s="202"/>
      <c r="CB44" s="202"/>
      <c r="CC44" s="202"/>
      <c r="CD44" s="202"/>
      <c r="CE44" s="202"/>
      <c r="CF44" s="202"/>
      <c r="CG44" s="202"/>
      <c r="CH44" s="202"/>
      <c r="CI44" s="202"/>
      <c r="CJ44" s="202"/>
      <c r="CK44" s="202"/>
      <c r="CL44" s="202"/>
      <c r="CM44" s="202"/>
      <c r="CN44" s="202"/>
      <c r="CO44" s="202"/>
      <c r="CP44" s="202"/>
      <c r="CQ44" s="202"/>
      <c r="CR44" s="202"/>
      <c r="CS44" s="202"/>
      <c r="CT44" s="202"/>
      <c r="CU44" s="202"/>
      <c r="CV44" s="202"/>
      <c r="CW44" s="202"/>
      <c r="CX44" s="202"/>
      <c r="CY44" s="202"/>
      <c r="CZ44" s="202"/>
      <c r="DA44" s="202"/>
      <c r="DB44" s="202"/>
      <c r="DC44" s="202"/>
      <c r="DD44" s="202"/>
      <c r="DE44" s="202"/>
      <c r="DF44" s="202"/>
      <c r="DG44" s="129"/>
    </row>
    <row r="45" spans="1:111" s="121" customFormat="1" ht="12">
      <c r="A45" s="195" t="s">
        <v>717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7"/>
    </row>
    <row r="46" spans="1:111" s="98" customFormat="1" ht="11">
      <c r="A46" s="118"/>
      <c r="B46" s="206" t="s">
        <v>786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153"/>
      <c r="BD46" s="119"/>
      <c r="BE46" s="120"/>
      <c r="BF46" s="206" t="s">
        <v>787</v>
      </c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7"/>
      <c r="DE46" s="207"/>
      <c r="DF46" s="207"/>
      <c r="DG46" s="119"/>
    </row>
    <row r="47" spans="1:111" s="117" customFormat="1" ht="10" customHeight="1">
      <c r="A47" s="126"/>
      <c r="B47" s="194" t="s">
        <v>718</v>
      </c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27"/>
      <c r="BE47" s="128"/>
      <c r="BF47" s="202" t="s">
        <v>719</v>
      </c>
      <c r="BG47" s="202"/>
      <c r="BH47" s="202"/>
      <c r="BI47" s="202"/>
      <c r="BJ47" s="202"/>
      <c r="BK47" s="202"/>
      <c r="BL47" s="202"/>
      <c r="BM47" s="202"/>
      <c r="BN47" s="202"/>
      <c r="BO47" s="202"/>
      <c r="BP47" s="202"/>
      <c r="BQ47" s="202"/>
      <c r="BR47" s="202"/>
      <c r="BS47" s="202"/>
      <c r="BT47" s="202"/>
      <c r="BU47" s="202"/>
      <c r="BV47" s="202"/>
      <c r="BW47" s="202"/>
      <c r="BX47" s="202"/>
      <c r="BY47" s="202"/>
      <c r="BZ47" s="202"/>
      <c r="CA47" s="202"/>
      <c r="CB47" s="202"/>
      <c r="CC47" s="202"/>
      <c r="CD47" s="202"/>
      <c r="CE47" s="202"/>
      <c r="CF47" s="202"/>
      <c r="CG47" s="202"/>
      <c r="CH47" s="202"/>
      <c r="CI47" s="202"/>
      <c r="CJ47" s="202"/>
      <c r="CK47" s="202"/>
      <c r="CL47" s="202"/>
      <c r="CM47" s="202"/>
      <c r="CN47" s="202"/>
      <c r="CO47" s="202"/>
      <c r="CP47" s="202"/>
      <c r="CQ47" s="202"/>
      <c r="CR47" s="202"/>
      <c r="CS47" s="202"/>
      <c r="CT47" s="202"/>
      <c r="CU47" s="202"/>
      <c r="CV47" s="202"/>
      <c r="CW47" s="202"/>
      <c r="CX47" s="202"/>
      <c r="CY47" s="202"/>
      <c r="CZ47" s="202"/>
      <c r="DA47" s="202"/>
      <c r="DB47" s="202"/>
      <c r="DC47" s="202"/>
      <c r="DD47" s="202"/>
      <c r="DE47" s="202"/>
      <c r="DF47" s="202"/>
      <c r="DG47" s="129"/>
    </row>
    <row r="48" spans="1:111" s="87" customFormat="1" ht="10">
      <c r="A48" s="118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  <c r="CX48" s="203"/>
      <c r="CY48" s="203"/>
      <c r="CZ48" s="203"/>
      <c r="DA48" s="203"/>
      <c r="DB48" s="203"/>
      <c r="DC48" s="203"/>
      <c r="DD48" s="203"/>
      <c r="DE48" s="203"/>
      <c r="DF48" s="203"/>
      <c r="DG48" s="122"/>
    </row>
    <row r="49" spans="1:111" s="98" customFormat="1" thickBot="1">
      <c r="A49" s="99"/>
      <c r="B49" s="212" t="s">
        <v>720</v>
      </c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130"/>
    </row>
    <row r="50" spans="1:111" s="98" customFormat="1" thickBo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213"/>
      <c r="BP50" s="214"/>
      <c r="BQ50" s="214"/>
      <c r="BR50" s="215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10">
      <c r="A52" s="118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119"/>
      <c r="BE52" s="120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201"/>
      <c r="CI52" s="201"/>
      <c r="CJ52" s="201"/>
      <c r="CK52" s="201"/>
      <c r="CL52" s="201"/>
      <c r="CM52" s="201"/>
      <c r="CN52" s="201"/>
      <c r="CO52" s="201"/>
      <c r="CP52" s="201"/>
      <c r="CQ52" s="201"/>
      <c r="CR52" s="201"/>
      <c r="CS52" s="201"/>
      <c r="CT52" s="201"/>
      <c r="CU52" s="201"/>
      <c r="CV52" s="201"/>
      <c r="CW52" s="201"/>
      <c r="CX52" s="201"/>
      <c r="CY52" s="201"/>
      <c r="CZ52" s="201"/>
      <c r="DA52" s="201"/>
      <c r="DB52" s="201"/>
      <c r="DC52" s="201"/>
      <c r="DD52" s="201"/>
      <c r="DE52" s="201"/>
      <c r="DF52" s="201"/>
      <c r="DG52" s="119"/>
    </row>
    <row r="53" spans="1:111" s="117" customFormat="1" ht="10">
      <c r="A53" s="126"/>
      <c r="B53" s="202" t="s">
        <v>722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127"/>
      <c r="BE53" s="128"/>
      <c r="BF53" s="202" t="s">
        <v>723</v>
      </c>
      <c r="BG53" s="202"/>
      <c r="BH53" s="202"/>
      <c r="BI53" s="202"/>
      <c r="BJ53" s="202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02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02"/>
      <c r="DC53" s="202"/>
      <c r="DD53" s="202"/>
      <c r="DE53" s="202"/>
      <c r="DF53" s="202"/>
      <c r="DG53" s="129"/>
    </row>
    <row r="54" spans="1:111" s="121" customFormat="1" ht="12">
      <c r="A54" s="195" t="s">
        <v>724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7"/>
    </row>
    <row r="55" spans="1:111" s="87" customFormat="1" ht="39" customHeight="1">
      <c r="A55" s="118"/>
      <c r="B55" s="206" t="s">
        <v>799</v>
      </c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6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6"/>
      <c r="CQ55" s="206"/>
      <c r="CR55" s="206"/>
      <c r="CS55" s="206"/>
      <c r="CT55" s="206"/>
      <c r="CU55" s="206"/>
      <c r="CV55" s="206"/>
      <c r="CW55" s="206"/>
      <c r="CX55" s="206"/>
      <c r="CY55" s="206"/>
      <c r="CZ55" s="206"/>
      <c r="DA55" s="206"/>
      <c r="DB55" s="206"/>
      <c r="DC55" s="206"/>
      <c r="DD55" s="206"/>
      <c r="DE55" s="206"/>
      <c r="DF55" s="206"/>
      <c r="DG55" s="122"/>
    </row>
    <row r="56" spans="1:111" s="125" customFormat="1" ht="9">
      <c r="A56" s="123"/>
      <c r="B56" s="204" t="s">
        <v>725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4"/>
      <c r="DA56" s="204"/>
      <c r="DB56" s="204"/>
      <c r="DC56" s="204"/>
      <c r="DD56" s="204"/>
      <c r="DE56" s="204"/>
      <c r="DF56" s="204"/>
      <c r="DG56" s="124"/>
    </row>
    <row r="57" spans="1:111" s="87" customFormat="1" ht="34" customHeight="1">
      <c r="A57" s="118"/>
      <c r="B57" s="206" t="s">
        <v>799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122"/>
    </row>
    <row r="58" spans="1:111" s="125" customFormat="1" ht="9">
      <c r="A58" s="123"/>
      <c r="B58" s="204" t="s">
        <v>726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4"/>
      <c r="CM58" s="204"/>
      <c r="CN58" s="204"/>
      <c r="CO58" s="204"/>
      <c r="CP58" s="204"/>
      <c r="CQ58" s="204"/>
      <c r="CR58" s="204"/>
      <c r="CS58" s="204"/>
      <c r="CT58" s="204"/>
      <c r="CU58" s="204"/>
      <c r="CV58" s="204"/>
      <c r="CW58" s="204"/>
      <c r="CX58" s="204"/>
      <c r="CY58" s="204"/>
      <c r="CZ58" s="204"/>
      <c r="DA58" s="204"/>
      <c r="DB58" s="204"/>
      <c r="DC58" s="204"/>
      <c r="DD58" s="204"/>
      <c r="DE58" s="204"/>
      <c r="DF58" s="204"/>
      <c r="DG58" s="124"/>
    </row>
    <row r="59" spans="1:111" s="98" customFormat="1" ht="24" customHeight="1">
      <c r="A59" s="216" t="s">
        <v>791</v>
      </c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8"/>
      <c r="BE59" s="219" t="s">
        <v>792</v>
      </c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1"/>
    </row>
    <row r="60" spans="1:111" s="117" customFormat="1" ht="10">
      <c r="A60" s="143"/>
      <c r="B60" s="223" t="s">
        <v>10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144"/>
      <c r="BE60" s="145"/>
      <c r="BF60" s="223" t="s">
        <v>727</v>
      </c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3"/>
      <c r="CL60" s="223"/>
      <c r="CM60" s="223"/>
      <c r="CN60" s="223"/>
      <c r="CO60" s="223"/>
      <c r="CP60" s="223"/>
      <c r="CQ60" s="223"/>
      <c r="CR60" s="223"/>
      <c r="CS60" s="223"/>
      <c r="CT60" s="223"/>
      <c r="CU60" s="223"/>
      <c r="CV60" s="223"/>
      <c r="CW60" s="223"/>
      <c r="CX60" s="223"/>
      <c r="CY60" s="223"/>
      <c r="CZ60" s="223"/>
      <c r="DA60" s="223"/>
      <c r="DB60" s="223"/>
      <c r="DC60" s="223"/>
      <c r="DD60" s="223"/>
      <c r="DE60" s="223"/>
      <c r="DF60" s="223"/>
      <c r="DG60" s="146"/>
    </row>
    <row r="61" spans="1:111" s="98" customFormat="1" ht="11">
      <c r="A61" s="219" t="s">
        <v>792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1"/>
      <c r="BE61" s="219" t="s">
        <v>793</v>
      </c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1"/>
    </row>
    <row r="62" spans="1:111" s="117" customFormat="1" ht="10">
      <c r="A62" s="126"/>
      <c r="B62" s="202" t="s">
        <v>728</v>
      </c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127"/>
      <c r="BE62" s="128"/>
      <c r="BF62" s="202" t="s">
        <v>326</v>
      </c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2"/>
      <c r="BR62" s="202"/>
      <c r="BS62" s="202"/>
      <c r="BT62" s="202"/>
      <c r="BU62" s="202"/>
      <c r="BV62" s="202"/>
      <c r="BW62" s="202"/>
      <c r="BX62" s="202"/>
      <c r="BY62" s="202"/>
      <c r="BZ62" s="202"/>
      <c r="CA62" s="202"/>
      <c r="CB62" s="202"/>
      <c r="CC62" s="202"/>
      <c r="CD62" s="202"/>
      <c r="CE62" s="202"/>
      <c r="CF62" s="202"/>
      <c r="CG62" s="202"/>
      <c r="CH62" s="202"/>
      <c r="CI62" s="202"/>
      <c r="CJ62" s="202"/>
      <c r="CK62" s="202"/>
      <c r="CL62" s="202"/>
      <c r="CM62" s="202"/>
      <c r="CN62" s="202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  <c r="CZ62" s="202"/>
      <c r="DA62" s="202"/>
      <c r="DB62" s="202"/>
      <c r="DC62" s="202"/>
      <c r="DD62" s="202"/>
      <c r="DE62" s="202"/>
      <c r="DF62" s="202"/>
      <c r="DG62" s="129"/>
    </row>
    <row r="63" spans="1:111" s="87" customFormat="1" ht="10">
      <c r="A63" s="118"/>
      <c r="B63" s="222" t="s">
        <v>795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2"/>
      <c r="DA63" s="222"/>
      <c r="DB63" s="222"/>
      <c r="DC63" s="222"/>
      <c r="DD63" s="222"/>
      <c r="DE63" s="222"/>
      <c r="DF63" s="222"/>
      <c r="DG63" s="122"/>
    </row>
    <row r="64" spans="1:111" s="125" customFormat="1" ht="9">
      <c r="A64" s="123"/>
      <c r="B64" s="204" t="s">
        <v>729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4"/>
      <c r="DA64" s="204"/>
      <c r="DB64" s="204"/>
      <c r="DC64" s="204"/>
      <c r="DD64" s="204"/>
      <c r="DE64" s="204"/>
      <c r="DF64" s="204"/>
      <c r="DG64" s="124"/>
    </row>
    <row r="65" spans="1:111" s="98" customFormat="1" ht="10" customHeight="1">
      <c r="A65" s="219" t="s">
        <v>794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1"/>
      <c r="BE65" s="142"/>
      <c r="BF65" s="222" t="s">
        <v>796</v>
      </c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2"/>
      <c r="DA65" s="222"/>
      <c r="DB65" s="222"/>
      <c r="DC65" s="222"/>
      <c r="DD65" s="222"/>
      <c r="DE65" s="222"/>
      <c r="DF65" s="222"/>
      <c r="DG65" s="119"/>
    </row>
    <row r="66" spans="1:111" s="117" customFormat="1" ht="10">
      <c r="A66" s="126"/>
      <c r="B66" s="202" t="s">
        <v>730</v>
      </c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127"/>
      <c r="BE66" s="128"/>
      <c r="BF66" s="202" t="s">
        <v>731</v>
      </c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129"/>
    </row>
    <row r="67" spans="1:111" s="87" customFormat="1" ht="10">
      <c r="A67" s="118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01"/>
      <c r="BR67" s="201"/>
      <c r="BS67" s="201"/>
      <c r="BT67" s="201"/>
      <c r="BU67" s="201"/>
      <c r="BV67" s="201"/>
      <c r="BW67" s="201"/>
      <c r="BX67" s="201"/>
      <c r="BY67" s="201"/>
      <c r="BZ67" s="201"/>
      <c r="CA67" s="201"/>
      <c r="CB67" s="201"/>
      <c r="CC67" s="201"/>
      <c r="CD67" s="201"/>
      <c r="CE67" s="201"/>
      <c r="CF67" s="201"/>
      <c r="CG67" s="201"/>
      <c r="CH67" s="201"/>
      <c r="CI67" s="201"/>
      <c r="CJ67" s="201"/>
      <c r="CK67" s="201"/>
      <c r="CL67" s="201"/>
      <c r="CM67" s="201"/>
      <c r="CN67" s="201"/>
      <c r="CO67" s="201"/>
      <c r="CP67" s="201"/>
      <c r="CQ67" s="201"/>
      <c r="CR67" s="201"/>
      <c r="CS67" s="201"/>
      <c r="CT67" s="201"/>
      <c r="CU67" s="201"/>
      <c r="CV67" s="201"/>
      <c r="CW67" s="201"/>
      <c r="CX67" s="201"/>
      <c r="CY67" s="201"/>
      <c r="CZ67" s="201"/>
      <c r="DA67" s="201"/>
      <c r="DB67" s="201"/>
      <c r="DC67" s="201"/>
      <c r="DD67" s="201"/>
      <c r="DE67" s="201"/>
      <c r="DF67" s="201"/>
      <c r="DG67" s="122"/>
    </row>
    <row r="68" spans="1:111" s="125" customFormat="1" ht="9">
      <c r="A68" s="123"/>
      <c r="B68" s="204" t="s">
        <v>732</v>
      </c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  <c r="CN68" s="204"/>
      <c r="CO68" s="204"/>
      <c r="CP68" s="204"/>
      <c r="CQ68" s="204"/>
      <c r="CR68" s="204"/>
      <c r="CS68" s="204"/>
      <c r="CT68" s="204"/>
      <c r="CU68" s="204"/>
      <c r="CV68" s="204"/>
      <c r="CW68" s="204"/>
      <c r="CX68" s="204"/>
      <c r="CY68" s="204"/>
      <c r="CZ68" s="204"/>
      <c r="DA68" s="204"/>
      <c r="DB68" s="204"/>
      <c r="DC68" s="204"/>
      <c r="DD68" s="204"/>
      <c r="DE68" s="204"/>
      <c r="DF68" s="204"/>
      <c r="DG68" s="124"/>
    </row>
    <row r="69" spans="1:111" s="98" customFormat="1" ht="11" customHeight="1">
      <c r="A69" s="219" t="s">
        <v>797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1"/>
      <c r="BE69" s="219" t="s">
        <v>790</v>
      </c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117" customFormat="1" ht="10">
      <c r="A70" s="126"/>
      <c r="B70" s="202" t="s">
        <v>733</v>
      </c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127"/>
      <c r="BE70" s="128"/>
      <c r="BF70" s="202" t="s">
        <v>734</v>
      </c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202"/>
      <c r="BX70" s="202"/>
      <c r="BY70" s="202"/>
      <c r="BZ70" s="202"/>
      <c r="CA70" s="202"/>
      <c r="CB70" s="202"/>
      <c r="CC70" s="202"/>
      <c r="CD70" s="202"/>
      <c r="CE70" s="202"/>
      <c r="CF70" s="202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02"/>
      <c r="CR70" s="202"/>
      <c r="CS70" s="202"/>
      <c r="CT70" s="202"/>
      <c r="CU70" s="202"/>
      <c r="CV70" s="202"/>
      <c r="CW70" s="202"/>
      <c r="CX70" s="202"/>
      <c r="CY70" s="202"/>
      <c r="CZ70" s="202"/>
      <c r="DA70" s="202"/>
      <c r="DB70" s="202"/>
      <c r="DC70" s="202"/>
      <c r="DD70" s="202"/>
      <c r="DE70" s="202"/>
      <c r="DF70" s="202"/>
      <c r="DG70" s="129"/>
    </row>
    <row r="71" spans="1:111" s="98" customFormat="1" ht="10">
      <c r="A71" s="118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119"/>
      <c r="BE71" s="120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203"/>
      <c r="CP71" s="203"/>
      <c r="CQ71" s="203"/>
      <c r="CR71" s="203"/>
      <c r="CS71" s="203"/>
      <c r="CT71" s="203"/>
      <c r="CU71" s="203"/>
      <c r="CV71" s="203"/>
      <c r="CW71" s="203"/>
      <c r="CX71" s="203"/>
      <c r="CY71" s="203"/>
      <c r="CZ71" s="203"/>
      <c r="DA71" s="203"/>
      <c r="DB71" s="203"/>
      <c r="DC71" s="203"/>
      <c r="DD71" s="203"/>
      <c r="DE71" s="203"/>
      <c r="DF71" s="203"/>
      <c r="DG71" s="119"/>
    </row>
    <row r="72" spans="1:111" s="121" customFormat="1" ht="12">
      <c r="A72" s="195" t="s">
        <v>735</v>
      </c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7"/>
    </row>
    <row r="73" spans="1:111" s="98" customFormat="1" ht="10">
      <c r="A73" s="118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201"/>
      <c r="BD73" s="119"/>
      <c r="BE73" s="120"/>
      <c r="BF73" s="201"/>
      <c r="BG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01"/>
      <c r="BR73" s="201"/>
      <c r="BS73" s="201"/>
      <c r="BT73" s="201"/>
      <c r="BU73" s="201"/>
      <c r="BV73" s="201"/>
      <c r="BW73" s="201"/>
      <c r="BX73" s="201"/>
      <c r="BY73" s="201"/>
      <c r="BZ73" s="201"/>
      <c r="CA73" s="201"/>
      <c r="CB73" s="201"/>
      <c r="CC73" s="201"/>
      <c r="CD73" s="201"/>
      <c r="CE73" s="201"/>
      <c r="CF73" s="201"/>
      <c r="CG73" s="201"/>
      <c r="CH73" s="201"/>
      <c r="CI73" s="201"/>
      <c r="CJ73" s="201"/>
      <c r="CK73" s="201"/>
      <c r="CL73" s="201"/>
      <c r="CM73" s="201"/>
      <c r="CN73" s="201"/>
      <c r="CO73" s="201"/>
      <c r="CP73" s="201"/>
      <c r="CQ73" s="201"/>
      <c r="CR73" s="201"/>
      <c r="CS73" s="201"/>
      <c r="CT73" s="201"/>
      <c r="CU73" s="201"/>
      <c r="CV73" s="201"/>
      <c r="CW73" s="201"/>
      <c r="CX73" s="201"/>
      <c r="CY73" s="201"/>
      <c r="CZ73" s="201"/>
      <c r="DA73" s="201"/>
      <c r="DB73" s="201"/>
      <c r="DC73" s="201"/>
      <c r="DD73" s="201"/>
      <c r="DE73" s="201"/>
      <c r="DF73" s="201"/>
      <c r="DG73" s="119"/>
    </row>
    <row r="74" spans="1:111" s="117" customFormat="1" ht="10">
      <c r="A74" s="126"/>
      <c r="B74" s="202" t="s">
        <v>736</v>
      </c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127"/>
      <c r="BE74" s="128"/>
      <c r="BF74" s="202" t="s">
        <v>737</v>
      </c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129"/>
    </row>
    <row r="75" spans="1:111" s="98" customFormat="1" ht="10">
      <c r="A75" s="118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119"/>
      <c r="BE75" s="120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119"/>
    </row>
    <row r="76" spans="1:111" s="117" customFormat="1" ht="10">
      <c r="A76" s="126"/>
      <c r="B76" s="202" t="s">
        <v>738</v>
      </c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127"/>
      <c r="BE76" s="128"/>
      <c r="BF76" s="202" t="s">
        <v>739</v>
      </c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129"/>
    </row>
    <row r="77" spans="1:111">
      <c r="A77" s="224" t="s">
        <v>740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  <c r="BT77" s="225"/>
      <c r="BU77" s="225"/>
      <c r="BV77" s="225"/>
      <c r="BW77" s="225"/>
      <c r="BX77" s="225"/>
      <c r="BY77" s="225"/>
      <c r="BZ77" s="225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225"/>
      <c r="CV77" s="225"/>
      <c r="CW77" s="225"/>
      <c r="CX77" s="225"/>
      <c r="CY77" s="225"/>
      <c r="CZ77" s="225"/>
      <c r="DA77" s="225"/>
      <c r="DB77" s="225"/>
      <c r="DC77" s="225"/>
      <c r="DD77" s="225"/>
      <c r="DE77" s="225"/>
      <c r="DF77" s="225"/>
      <c r="DG77" s="226"/>
    </row>
    <row r="78" spans="1:111" ht="33" customHeight="1">
      <c r="A78" s="136"/>
      <c r="B78" s="206" t="s">
        <v>788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137"/>
      <c r="BE78" s="136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Y78" s="227"/>
      <c r="CZ78" s="227"/>
      <c r="DA78" s="227"/>
      <c r="DB78" s="227"/>
      <c r="DC78" s="227"/>
      <c r="DD78" s="227"/>
      <c r="DE78" s="227"/>
      <c r="DF78" s="227"/>
      <c r="DG78" s="138"/>
    </row>
    <row r="79" spans="1:111">
      <c r="A79" s="139"/>
      <c r="B79" s="228" t="s">
        <v>11</v>
      </c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147"/>
      <c r="BE79" s="148"/>
      <c r="BF79" s="228" t="s">
        <v>741</v>
      </c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8"/>
      <c r="CE79" s="228"/>
      <c r="CF79" s="228"/>
      <c r="CG79" s="228"/>
      <c r="CH79" s="228"/>
      <c r="CI79" s="228"/>
      <c r="CJ79" s="228"/>
      <c r="CK79" s="228"/>
      <c r="CL79" s="228"/>
      <c r="CM79" s="228"/>
      <c r="CN79" s="228"/>
      <c r="CO79" s="228"/>
      <c r="CP79" s="228"/>
      <c r="CQ79" s="228"/>
      <c r="CR79" s="228"/>
      <c r="CS79" s="228"/>
      <c r="CT79" s="228"/>
      <c r="CU79" s="228"/>
      <c r="CV79" s="228"/>
      <c r="CW79" s="228"/>
      <c r="CX79" s="228"/>
      <c r="CY79" s="228"/>
      <c r="CZ79" s="228"/>
      <c r="DA79" s="228"/>
      <c r="DB79" s="228"/>
      <c r="DC79" s="228"/>
      <c r="DD79" s="228"/>
      <c r="DE79" s="228"/>
      <c r="DF79" s="228"/>
      <c r="DG79" s="149"/>
    </row>
    <row r="80" spans="1:111">
      <c r="A80" s="136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150"/>
      <c r="BE80" s="151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  <c r="CA80" s="229"/>
      <c r="CB80" s="229"/>
      <c r="CC80" s="229"/>
      <c r="CD80" s="229"/>
      <c r="CE80" s="229"/>
      <c r="CF80" s="229"/>
      <c r="CG80" s="229"/>
      <c r="CH80" s="229"/>
      <c r="CI80" s="229"/>
      <c r="CJ80" s="229"/>
      <c r="CK80" s="229"/>
      <c r="CL80" s="229"/>
      <c r="CM80" s="229"/>
      <c r="CN80" s="229"/>
      <c r="CO80" s="229"/>
      <c r="CP80" s="229"/>
      <c r="CQ80" s="229"/>
      <c r="CR80" s="229"/>
      <c r="CS80" s="229"/>
      <c r="CT80" s="229"/>
      <c r="CU80" s="229"/>
      <c r="CV80" s="229"/>
      <c r="CW80" s="229"/>
      <c r="CX80" s="229"/>
      <c r="CY80" s="229"/>
      <c r="CZ80" s="229"/>
      <c r="DA80" s="229"/>
      <c r="DB80" s="229"/>
      <c r="DC80" s="229"/>
      <c r="DD80" s="229"/>
      <c r="DE80" s="229"/>
      <c r="DF80" s="229"/>
      <c r="DG80" s="152"/>
    </row>
    <row r="81" spans="1:111">
      <c r="A81" s="139"/>
      <c r="B81" s="228" t="s">
        <v>16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147"/>
      <c r="BE81" s="148"/>
      <c r="BF81" s="228" t="s">
        <v>326</v>
      </c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  <c r="CD81" s="228"/>
      <c r="CE81" s="228"/>
      <c r="CF81" s="228"/>
      <c r="CG81" s="228"/>
      <c r="CH81" s="228"/>
      <c r="CI81" s="228"/>
      <c r="CJ81" s="228"/>
      <c r="CK81" s="228"/>
      <c r="CL81" s="228"/>
      <c r="CM81" s="228"/>
      <c r="CN81" s="228"/>
      <c r="CO81" s="228"/>
      <c r="CP81" s="228"/>
      <c r="CQ81" s="228"/>
      <c r="CR81" s="228"/>
      <c r="CS81" s="228"/>
      <c r="CT81" s="228"/>
      <c r="CU81" s="228"/>
      <c r="CV81" s="228"/>
      <c r="CW81" s="228"/>
      <c r="CX81" s="228"/>
      <c r="CY81" s="228"/>
      <c r="CZ81" s="228"/>
      <c r="DA81" s="228"/>
      <c r="DB81" s="228"/>
      <c r="DC81" s="228"/>
      <c r="DD81" s="228"/>
      <c r="DE81" s="228"/>
      <c r="DF81" s="228"/>
      <c r="DG81" s="149"/>
    </row>
    <row r="82" spans="1:111" ht="13.5" customHeight="1">
      <c r="A82" s="136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150"/>
      <c r="BE82" s="206" t="s">
        <v>800</v>
      </c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207"/>
      <c r="CW82" s="207"/>
      <c r="CX82" s="207"/>
      <c r="CY82" s="207"/>
      <c r="CZ82" s="241"/>
      <c r="DA82" s="241"/>
      <c r="DB82" s="241"/>
      <c r="DC82" s="241"/>
      <c r="DD82" s="241"/>
      <c r="DE82" s="241"/>
      <c r="DF82" s="241"/>
      <c r="DG82" s="242"/>
    </row>
    <row r="83" spans="1:111">
      <c r="A83" s="139"/>
      <c r="B83" s="228" t="s">
        <v>742</v>
      </c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147"/>
      <c r="BE83" s="148"/>
      <c r="BF83" s="228" t="s">
        <v>730</v>
      </c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  <c r="BV83" s="228"/>
      <c r="BW83" s="228"/>
      <c r="BX83" s="228"/>
      <c r="BY83" s="228"/>
      <c r="BZ83" s="228"/>
      <c r="CA83" s="228"/>
      <c r="CB83" s="228"/>
      <c r="CC83" s="228"/>
      <c r="CD83" s="228"/>
      <c r="CE83" s="228"/>
      <c r="CF83" s="228"/>
      <c r="CG83" s="228"/>
      <c r="CH83" s="228"/>
      <c r="CI83" s="228"/>
      <c r="CJ83" s="228"/>
      <c r="CK83" s="228"/>
      <c r="CL83" s="228"/>
      <c r="CM83" s="228"/>
      <c r="CN83" s="228"/>
      <c r="CO83" s="228"/>
      <c r="CP83" s="228"/>
      <c r="CQ83" s="228"/>
      <c r="CR83" s="228"/>
      <c r="CS83" s="228"/>
      <c r="CT83" s="228"/>
      <c r="CU83" s="228"/>
      <c r="CV83" s="228"/>
      <c r="CW83" s="228"/>
      <c r="CX83" s="228"/>
      <c r="CY83" s="228"/>
      <c r="CZ83" s="228"/>
      <c r="DA83" s="228"/>
      <c r="DB83" s="228"/>
      <c r="DC83" s="228"/>
      <c r="DD83" s="228"/>
      <c r="DE83" s="228"/>
      <c r="DF83" s="228"/>
      <c r="DG83" s="149"/>
    </row>
    <row r="84" spans="1:111" ht="13" customHeight="1">
      <c r="A84" s="136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150"/>
      <c r="BE84" s="243" t="s">
        <v>766</v>
      </c>
      <c r="BF84" s="244"/>
      <c r="BG84" s="244"/>
      <c r="BH84" s="244"/>
      <c r="BI84" s="244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4"/>
      <c r="BZ84" s="244"/>
      <c r="CA84" s="244"/>
      <c r="CB84" s="244"/>
      <c r="CC84" s="245">
        <f>BV40</f>
        <v>0</v>
      </c>
      <c r="CD84" s="246"/>
      <c r="CE84" s="246"/>
      <c r="CF84" s="246"/>
      <c r="CG84" s="246"/>
      <c r="CH84" s="246"/>
      <c r="CI84" s="246"/>
      <c r="CJ84" s="246"/>
      <c r="CK84" s="246"/>
      <c r="CL84" s="246"/>
      <c r="CM84" s="246"/>
      <c r="CN84" s="246"/>
      <c r="CO84" s="246"/>
      <c r="CP84" s="246"/>
      <c r="CQ84" s="246"/>
      <c r="CR84" s="246"/>
      <c r="CS84" s="246"/>
      <c r="CT84" s="246"/>
      <c r="CU84" s="246"/>
      <c r="CV84" s="246"/>
      <c r="CW84" s="246"/>
      <c r="CX84" s="246"/>
      <c r="CY84" s="246"/>
      <c r="CZ84" s="246"/>
      <c r="DA84" s="246"/>
      <c r="DB84" s="246"/>
      <c r="DC84" s="246"/>
      <c r="DD84" s="246"/>
      <c r="DE84" s="246"/>
      <c r="DF84" s="246"/>
      <c r="DG84" s="247"/>
    </row>
    <row r="85" spans="1:111" ht="17" customHeight="1">
      <c r="A85" s="139"/>
      <c r="B85" s="228" t="s">
        <v>743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P85" s="228"/>
      <c r="AQ85" s="228"/>
      <c r="AR85" s="228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147"/>
      <c r="BE85" s="148"/>
      <c r="BF85" s="228" t="s">
        <v>744</v>
      </c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  <c r="BV85" s="228"/>
      <c r="BW85" s="228"/>
      <c r="BX85" s="228"/>
      <c r="BY85" s="228"/>
      <c r="BZ85" s="228"/>
      <c r="CA85" s="228"/>
      <c r="CB85" s="228"/>
      <c r="CC85" s="228"/>
      <c r="CD85" s="228"/>
      <c r="CE85" s="228"/>
      <c r="CF85" s="228"/>
      <c r="CG85" s="228"/>
      <c r="CH85" s="228"/>
      <c r="CI85" s="228"/>
      <c r="CJ85" s="228"/>
      <c r="CK85" s="228"/>
      <c r="CL85" s="228"/>
      <c r="CM85" s="228"/>
      <c r="CN85" s="228"/>
      <c r="CO85" s="228"/>
      <c r="CP85" s="228"/>
      <c r="CQ85" s="228"/>
      <c r="CR85" s="228"/>
      <c r="CS85" s="228"/>
      <c r="CT85" s="228"/>
      <c r="CU85" s="228"/>
      <c r="CV85" s="228"/>
      <c r="CW85" s="228"/>
      <c r="CX85" s="228"/>
      <c r="CY85" s="228"/>
      <c r="CZ85" s="228"/>
      <c r="DA85" s="228"/>
      <c r="DB85" s="228"/>
      <c r="DC85" s="228"/>
      <c r="DD85" s="228"/>
      <c r="DE85" s="228"/>
      <c r="DF85" s="228"/>
      <c r="DG85" s="149"/>
    </row>
    <row r="86" spans="1:111" ht="51" customHeight="1">
      <c r="A86" s="136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150"/>
      <c r="BE86" s="206" t="s">
        <v>789</v>
      </c>
      <c r="BF86" s="207"/>
      <c r="BG86" s="207"/>
      <c r="BH86" s="207"/>
      <c r="BI86" s="207"/>
      <c r="BJ86" s="207"/>
      <c r="BK86" s="207"/>
      <c r="BL86" s="207"/>
      <c r="BM86" s="207"/>
      <c r="BN86" s="207"/>
      <c r="BO86" s="207"/>
      <c r="BP86" s="207"/>
      <c r="BQ86" s="207"/>
      <c r="BR86" s="207"/>
      <c r="BS86" s="207"/>
      <c r="BT86" s="207"/>
      <c r="BU86" s="207"/>
      <c r="BV86" s="207"/>
      <c r="BW86" s="207"/>
      <c r="BX86" s="207"/>
      <c r="BY86" s="207"/>
      <c r="BZ86" s="207"/>
      <c r="CA86" s="207"/>
      <c r="CB86" s="207"/>
      <c r="CC86" s="207"/>
      <c r="CD86" s="207"/>
      <c r="CE86" s="207"/>
      <c r="CF86" s="207"/>
      <c r="CG86" s="207"/>
      <c r="CH86" s="207"/>
      <c r="CI86" s="207"/>
      <c r="CJ86" s="207"/>
      <c r="CK86" s="207"/>
      <c r="CL86" s="207"/>
      <c r="CM86" s="207"/>
      <c r="CN86" s="207"/>
      <c r="CO86" s="207"/>
      <c r="CP86" s="207"/>
      <c r="CQ86" s="207"/>
      <c r="CR86" s="207"/>
      <c r="CS86" s="207"/>
      <c r="CT86" s="207"/>
      <c r="CU86" s="207"/>
      <c r="CV86" s="207"/>
      <c r="CW86" s="207"/>
      <c r="CX86" s="207"/>
      <c r="CY86" s="207"/>
      <c r="CZ86" s="207"/>
      <c r="DA86" s="207"/>
      <c r="DB86" s="207"/>
      <c r="DC86" s="207"/>
      <c r="DD86" s="207"/>
      <c r="DE86" s="207"/>
      <c r="DF86" s="207"/>
      <c r="DG86" s="153"/>
    </row>
    <row r="87" spans="1:111" ht="16.25" customHeight="1">
      <c r="A87" s="139"/>
      <c r="B87" s="240" t="s">
        <v>745</v>
      </c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140"/>
      <c r="BE87" s="139"/>
      <c r="BF87" s="240" t="s">
        <v>746</v>
      </c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  <c r="CO87" s="240"/>
      <c r="CP87" s="240"/>
      <c r="CQ87" s="240"/>
      <c r="CR87" s="240"/>
      <c r="CS87" s="240"/>
      <c r="CT87" s="240"/>
      <c r="CU87" s="240"/>
      <c r="CV87" s="240"/>
      <c r="CW87" s="240"/>
      <c r="CX87" s="240"/>
      <c r="CY87" s="240"/>
      <c r="CZ87" s="240"/>
      <c r="DA87" s="240"/>
      <c r="DB87" s="240"/>
      <c r="DC87" s="240"/>
      <c r="DD87" s="240"/>
      <c r="DE87" s="240"/>
      <c r="DF87" s="240"/>
      <c r="DG87" s="141"/>
    </row>
    <row r="88" spans="1:111">
      <c r="A88" s="224" t="s">
        <v>747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  <c r="BT88" s="225"/>
      <c r="BU88" s="225"/>
      <c r="BV88" s="225"/>
      <c r="BW88" s="225"/>
      <c r="BX88" s="225"/>
      <c r="BY88" s="225"/>
      <c r="BZ88" s="225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5"/>
      <c r="CL88" s="225"/>
      <c r="CM88" s="225"/>
      <c r="CN88" s="225"/>
      <c r="CO88" s="225"/>
      <c r="CP88" s="225"/>
      <c r="CQ88" s="225"/>
      <c r="CR88" s="225"/>
      <c r="CS88" s="225"/>
      <c r="CT88" s="225"/>
      <c r="CU88" s="225"/>
      <c r="CV88" s="225"/>
      <c r="CW88" s="225"/>
      <c r="CX88" s="225"/>
      <c r="CY88" s="225"/>
      <c r="CZ88" s="225"/>
      <c r="DA88" s="225"/>
      <c r="DB88" s="225"/>
      <c r="DC88" s="225"/>
      <c r="DD88" s="225"/>
      <c r="DE88" s="225"/>
      <c r="DF88" s="225"/>
      <c r="DG88" s="226"/>
    </row>
    <row r="89" spans="1:111">
      <c r="A89" s="136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5"/>
      <c r="BY89" s="236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5"/>
      <c r="CO89" s="236"/>
      <c r="CP89" s="234"/>
      <c r="CQ89" s="234"/>
      <c r="CR89" s="234"/>
      <c r="CS89" s="234"/>
      <c r="CT89" s="234"/>
      <c r="CU89" s="234"/>
      <c r="CV89" s="234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138"/>
    </row>
    <row r="90" spans="1:111">
      <c r="A90" s="139"/>
      <c r="B90" s="231" t="s">
        <v>748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2"/>
      <c r="BY90" s="233" t="s">
        <v>749</v>
      </c>
      <c r="BZ90" s="231"/>
      <c r="CA90" s="231"/>
      <c r="CB90" s="231"/>
      <c r="CC90" s="231"/>
      <c r="CD90" s="231"/>
      <c r="CE90" s="231"/>
      <c r="CF90" s="231"/>
      <c r="CG90" s="231"/>
      <c r="CH90" s="231"/>
      <c r="CI90" s="231"/>
      <c r="CJ90" s="231"/>
      <c r="CK90" s="231"/>
      <c r="CL90" s="231"/>
      <c r="CM90" s="231"/>
      <c r="CN90" s="232"/>
      <c r="CO90" s="233" t="s">
        <v>750</v>
      </c>
      <c r="CP90" s="231"/>
      <c r="CQ90" s="231"/>
      <c r="CR90" s="231"/>
      <c r="CS90" s="231"/>
      <c r="CT90" s="231"/>
      <c r="CU90" s="231"/>
      <c r="CV90" s="231"/>
      <c r="CW90" s="231"/>
      <c r="CX90" s="231"/>
      <c r="CY90" s="231"/>
      <c r="CZ90" s="231"/>
      <c r="DA90" s="231"/>
      <c r="DB90" s="231"/>
      <c r="DC90" s="231"/>
      <c r="DD90" s="231"/>
      <c r="DE90" s="231"/>
      <c r="DF90" s="231"/>
      <c r="DG90" s="141"/>
    </row>
    <row r="91" spans="1:111">
      <c r="A91" s="224" t="s">
        <v>751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5"/>
      <c r="BN91" s="225"/>
      <c r="BO91" s="225"/>
      <c r="BP91" s="225"/>
      <c r="BQ91" s="225"/>
      <c r="BR91" s="225"/>
      <c r="BS91" s="225"/>
      <c r="BT91" s="225"/>
      <c r="BU91" s="225"/>
      <c r="BV91" s="225"/>
      <c r="BW91" s="225"/>
      <c r="BX91" s="225"/>
      <c r="BY91" s="225"/>
      <c r="BZ91" s="225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5"/>
      <c r="CL91" s="225"/>
      <c r="CM91" s="225"/>
      <c r="CN91" s="225"/>
      <c r="CO91" s="225"/>
      <c r="CP91" s="225"/>
      <c r="CQ91" s="225"/>
      <c r="CR91" s="225"/>
      <c r="CS91" s="225"/>
      <c r="CT91" s="225"/>
      <c r="CU91" s="225"/>
      <c r="CV91" s="225"/>
      <c r="CW91" s="225"/>
      <c r="CX91" s="225"/>
      <c r="CY91" s="225"/>
      <c r="CZ91" s="225"/>
      <c r="DA91" s="225"/>
      <c r="DB91" s="225"/>
      <c r="DC91" s="225"/>
      <c r="DD91" s="225"/>
      <c r="DE91" s="225"/>
      <c r="DF91" s="225"/>
      <c r="DG91" s="226"/>
    </row>
    <row r="92" spans="1:111">
      <c r="A92" s="136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5"/>
      <c r="AD92" s="236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5"/>
      <c r="BE92" s="237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9"/>
      <c r="CF92" s="236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138"/>
    </row>
    <row r="93" spans="1:111">
      <c r="A93" s="139"/>
      <c r="B93" s="231" t="s">
        <v>752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2"/>
      <c r="AD93" s="233" t="s">
        <v>753</v>
      </c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2"/>
      <c r="BE93" s="233" t="s">
        <v>754</v>
      </c>
      <c r="BF93" s="231"/>
      <c r="BG93" s="231"/>
      <c r="BH93" s="231"/>
      <c r="BI93" s="231"/>
      <c r="BJ93" s="231"/>
      <c r="BK93" s="231"/>
      <c r="BL93" s="231"/>
      <c r="BM93" s="231"/>
      <c r="BN93" s="231"/>
      <c r="BO93" s="231"/>
      <c r="BP93" s="231"/>
      <c r="BQ93" s="231"/>
      <c r="BR93" s="231"/>
      <c r="BS93" s="231"/>
      <c r="BT93" s="231"/>
      <c r="BU93" s="231"/>
      <c r="BV93" s="231"/>
      <c r="BW93" s="231"/>
      <c r="BX93" s="231"/>
      <c r="BY93" s="231"/>
      <c r="BZ93" s="231"/>
      <c r="CA93" s="231"/>
      <c r="CB93" s="231"/>
      <c r="CC93" s="231"/>
      <c r="CD93" s="231"/>
      <c r="CE93" s="232"/>
      <c r="CF93" s="233" t="s">
        <v>755</v>
      </c>
      <c r="CG93" s="231"/>
      <c r="CH93" s="231"/>
      <c r="CI93" s="231"/>
      <c r="CJ93" s="231"/>
      <c r="CK93" s="231"/>
      <c r="CL93" s="231"/>
      <c r="CM93" s="231"/>
      <c r="CN93" s="231"/>
      <c r="CO93" s="231"/>
      <c r="CP93" s="231"/>
      <c r="CQ93" s="231"/>
      <c r="CR93" s="231"/>
      <c r="CS93" s="231"/>
      <c r="CT93" s="231"/>
      <c r="CU93" s="231"/>
      <c r="CV93" s="231"/>
      <c r="CW93" s="231"/>
      <c r="CX93" s="231"/>
      <c r="CY93" s="231"/>
      <c r="CZ93" s="231"/>
      <c r="DA93" s="231"/>
      <c r="DB93" s="231"/>
      <c r="DC93" s="231"/>
      <c r="DD93" s="231"/>
      <c r="DE93" s="231"/>
      <c r="DF93" s="231"/>
      <c r="DG93" s="141"/>
    </row>
    <row r="94" spans="1:111">
      <c r="A94" s="136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138"/>
    </row>
    <row r="95" spans="1:111">
      <c r="A95" s="139"/>
      <c r="B95" s="231" t="s">
        <v>756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231"/>
      <c r="AZ95" s="231"/>
      <c r="BA95" s="231"/>
      <c r="BB95" s="231"/>
      <c r="BC95" s="231"/>
      <c r="BD95" s="231"/>
      <c r="BE95" s="231"/>
      <c r="BF95" s="231"/>
      <c r="BG95" s="231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1"/>
      <c r="BZ95" s="231"/>
      <c r="CA95" s="231"/>
      <c r="CB95" s="231"/>
      <c r="CC95" s="231"/>
      <c r="CD95" s="231"/>
      <c r="CE95" s="231"/>
      <c r="CF95" s="231"/>
      <c r="CG95" s="231"/>
      <c r="CH95" s="231"/>
      <c r="CI95" s="231"/>
      <c r="CJ95" s="231"/>
      <c r="CK95" s="231"/>
      <c r="CL95" s="231"/>
      <c r="CM95" s="231"/>
      <c r="CN95" s="231"/>
      <c r="CO95" s="231"/>
      <c r="CP95" s="231"/>
      <c r="CQ95" s="231"/>
      <c r="CR95" s="231"/>
      <c r="CS95" s="231"/>
      <c r="CT95" s="231"/>
      <c r="CU95" s="231"/>
      <c r="CV95" s="231"/>
      <c r="CW95" s="231"/>
      <c r="CX95" s="231"/>
      <c r="CY95" s="231"/>
      <c r="CZ95" s="231"/>
      <c r="DA95" s="231"/>
      <c r="DB95" s="231"/>
      <c r="DC95" s="231"/>
      <c r="DD95" s="231"/>
      <c r="DE95" s="231"/>
      <c r="DF95" s="231"/>
      <c r="DG95" s="141"/>
    </row>
    <row r="96" spans="1:111">
      <c r="A96" s="136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137"/>
      <c r="BE96" s="136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7"/>
      <c r="BZ96" s="227"/>
      <c r="CA96" s="227"/>
      <c r="CB96" s="227"/>
      <c r="CC96" s="227"/>
      <c r="CD96" s="227"/>
      <c r="CE96" s="227"/>
      <c r="CF96" s="227"/>
      <c r="CG96" s="227"/>
      <c r="CH96" s="227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7"/>
      <c r="CV96" s="227"/>
      <c r="CW96" s="227"/>
      <c r="CX96" s="227"/>
      <c r="CY96" s="227"/>
      <c r="CZ96" s="227"/>
      <c r="DA96" s="227"/>
      <c r="DB96" s="227"/>
      <c r="DC96" s="227"/>
      <c r="DD96" s="227"/>
      <c r="DE96" s="227"/>
      <c r="DF96" s="227"/>
      <c r="DG96" s="138"/>
    </row>
    <row r="97" spans="1:111" ht="17" customHeight="1">
      <c r="A97" s="139"/>
      <c r="B97" s="240" t="s">
        <v>757</v>
      </c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  <c r="AS97" s="240"/>
      <c r="AT97" s="240"/>
      <c r="AU97" s="240"/>
      <c r="AV97" s="240"/>
      <c r="AW97" s="240"/>
      <c r="AX97" s="240"/>
      <c r="AY97" s="240"/>
      <c r="AZ97" s="240"/>
      <c r="BA97" s="240"/>
      <c r="BB97" s="240"/>
      <c r="BC97" s="240"/>
      <c r="BD97" s="140"/>
      <c r="BE97" s="139"/>
      <c r="BF97" s="240" t="s">
        <v>758</v>
      </c>
      <c r="BG97" s="240"/>
      <c r="BH97" s="240"/>
      <c r="BI97" s="240"/>
      <c r="BJ97" s="240"/>
      <c r="BK97" s="240"/>
      <c r="BL97" s="240"/>
      <c r="BM97" s="240"/>
      <c r="BN97" s="240"/>
      <c r="BO97" s="240"/>
      <c r="BP97" s="240"/>
      <c r="BQ97" s="240"/>
      <c r="BR97" s="240"/>
      <c r="BS97" s="240"/>
      <c r="BT97" s="240"/>
      <c r="BU97" s="240"/>
      <c r="BV97" s="240"/>
      <c r="BW97" s="240"/>
      <c r="BX97" s="240"/>
      <c r="BY97" s="240"/>
      <c r="BZ97" s="240"/>
      <c r="CA97" s="240"/>
      <c r="CB97" s="240"/>
      <c r="CC97" s="240"/>
      <c r="CD97" s="240"/>
      <c r="CE97" s="240"/>
      <c r="CF97" s="240"/>
      <c r="CG97" s="240"/>
      <c r="CH97" s="240"/>
      <c r="CI97" s="240"/>
      <c r="CJ97" s="240"/>
      <c r="CK97" s="240"/>
      <c r="CL97" s="240"/>
      <c r="CM97" s="240"/>
      <c r="CN97" s="240"/>
      <c r="CO97" s="240"/>
      <c r="CP97" s="240"/>
      <c r="CQ97" s="240"/>
      <c r="CR97" s="240"/>
      <c r="CS97" s="240"/>
      <c r="CT97" s="240"/>
      <c r="CU97" s="240"/>
      <c r="CV97" s="240"/>
      <c r="CW97" s="240"/>
      <c r="CX97" s="240"/>
      <c r="CY97" s="240"/>
      <c r="CZ97" s="240"/>
      <c r="DA97" s="240"/>
      <c r="DB97" s="240"/>
      <c r="DC97" s="240"/>
      <c r="DD97" s="240"/>
      <c r="DE97" s="240"/>
      <c r="DF97" s="240"/>
      <c r="DG97" s="141"/>
    </row>
    <row r="98" spans="1:111">
      <c r="A98" s="136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137"/>
      <c r="BE98" s="136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138"/>
    </row>
    <row r="99" spans="1:111" ht="16.25" customHeight="1">
      <c r="A99" s="139"/>
      <c r="B99" s="240" t="s">
        <v>759</v>
      </c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  <c r="AL99" s="240"/>
      <c r="AM99" s="240"/>
      <c r="AN99" s="240"/>
      <c r="AO99" s="240"/>
      <c r="AP99" s="240"/>
      <c r="AQ99" s="240"/>
      <c r="AR99" s="240"/>
      <c r="AS99" s="240"/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140"/>
      <c r="BE99" s="139"/>
      <c r="BF99" s="240" t="s">
        <v>759</v>
      </c>
      <c r="BG99" s="240"/>
      <c r="BH99" s="240"/>
      <c r="BI99" s="240"/>
      <c r="BJ99" s="240"/>
      <c r="BK99" s="240"/>
      <c r="BL99" s="240"/>
      <c r="BM99" s="240"/>
      <c r="BN99" s="240"/>
      <c r="BO99" s="240"/>
      <c r="BP99" s="240"/>
      <c r="BQ99" s="240"/>
      <c r="BR99" s="240"/>
      <c r="BS99" s="240"/>
      <c r="BT99" s="240"/>
      <c r="BU99" s="240"/>
      <c r="BV99" s="240"/>
      <c r="BW99" s="240"/>
      <c r="BX99" s="240"/>
      <c r="BY99" s="240"/>
      <c r="BZ99" s="240"/>
      <c r="CA99" s="240"/>
      <c r="CB99" s="240"/>
      <c r="CC99" s="240"/>
      <c r="CD99" s="240"/>
      <c r="CE99" s="240"/>
      <c r="CF99" s="240"/>
      <c r="CG99" s="240"/>
      <c r="CH99" s="240"/>
      <c r="CI99" s="240"/>
      <c r="CJ99" s="240"/>
      <c r="CK99" s="240"/>
      <c r="CL99" s="240"/>
      <c r="CM99" s="240"/>
      <c r="CN99" s="240"/>
      <c r="CO99" s="240"/>
      <c r="CP99" s="240"/>
      <c r="CQ99" s="240"/>
      <c r="CR99" s="240"/>
      <c r="CS99" s="240"/>
      <c r="CT99" s="240"/>
      <c r="CU99" s="240"/>
      <c r="CV99" s="240"/>
      <c r="CW99" s="240"/>
      <c r="CX99" s="240"/>
      <c r="CY99" s="240"/>
      <c r="CZ99" s="240"/>
      <c r="DA99" s="240"/>
      <c r="DB99" s="240"/>
      <c r="DC99" s="240"/>
      <c r="DD99" s="240"/>
      <c r="DE99" s="240"/>
      <c r="DF99" s="240"/>
      <c r="DG99" s="141"/>
    </row>
    <row r="100" spans="1:111">
      <c r="A100" s="136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137"/>
      <c r="BE100" s="136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138"/>
    </row>
    <row r="101" spans="1:111">
      <c r="A101" s="139"/>
      <c r="B101" s="240" t="s">
        <v>760</v>
      </c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  <c r="AS101" s="240"/>
      <c r="AT101" s="240"/>
      <c r="AU101" s="240"/>
      <c r="AV101" s="240"/>
      <c r="AW101" s="240"/>
      <c r="AX101" s="240"/>
      <c r="AY101" s="240"/>
      <c r="AZ101" s="240"/>
      <c r="BA101" s="240"/>
      <c r="BB101" s="240"/>
      <c r="BC101" s="240"/>
      <c r="BD101" s="140"/>
      <c r="BE101" s="139"/>
      <c r="BF101" s="240" t="s">
        <v>761</v>
      </c>
      <c r="BG101" s="240"/>
      <c r="BH101" s="240"/>
      <c r="BI101" s="240"/>
      <c r="BJ101" s="240"/>
      <c r="BK101" s="240"/>
      <c r="BL101" s="240"/>
      <c r="BM101" s="240"/>
      <c r="BN101" s="240"/>
      <c r="BO101" s="240"/>
      <c r="BP101" s="240"/>
      <c r="BQ101" s="240"/>
      <c r="BR101" s="240"/>
      <c r="BS101" s="240"/>
      <c r="BT101" s="240"/>
      <c r="BU101" s="240"/>
      <c r="BV101" s="240"/>
      <c r="BW101" s="240"/>
      <c r="BX101" s="240"/>
      <c r="BY101" s="240"/>
      <c r="BZ101" s="240"/>
      <c r="CA101" s="240"/>
      <c r="CB101" s="240"/>
      <c r="CC101" s="240"/>
      <c r="CD101" s="240"/>
      <c r="CE101" s="240"/>
      <c r="CF101" s="240"/>
      <c r="CG101" s="240"/>
      <c r="CH101" s="240"/>
      <c r="CI101" s="240"/>
      <c r="CJ101" s="240"/>
      <c r="CK101" s="240"/>
      <c r="CL101" s="240"/>
      <c r="CM101" s="240"/>
      <c r="CN101" s="240"/>
      <c r="CO101" s="240"/>
      <c r="CP101" s="240"/>
      <c r="CQ101" s="240"/>
      <c r="CR101" s="240"/>
      <c r="CS101" s="240"/>
      <c r="CT101" s="240"/>
      <c r="CU101" s="240"/>
      <c r="CV101" s="240"/>
      <c r="CW101" s="240"/>
      <c r="CX101" s="240"/>
      <c r="CY101" s="240"/>
      <c r="CZ101" s="240"/>
      <c r="DA101" s="240"/>
      <c r="DB101" s="240"/>
      <c r="DC101" s="240"/>
      <c r="DD101" s="240"/>
      <c r="DE101" s="240"/>
      <c r="DF101" s="240"/>
      <c r="DG101" s="141"/>
    </row>
    <row r="102" spans="1:111">
      <c r="A102" s="136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137"/>
      <c r="BE102" s="136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138"/>
    </row>
    <row r="103" spans="1:111" ht="17" customHeight="1">
      <c r="A103" s="139"/>
      <c r="B103" s="240" t="s">
        <v>762</v>
      </c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  <c r="AS103" s="240"/>
      <c r="AT103" s="240"/>
      <c r="AU103" s="240"/>
      <c r="AV103" s="240"/>
      <c r="AW103" s="240"/>
      <c r="AX103" s="240"/>
      <c r="AY103" s="240"/>
      <c r="AZ103" s="240"/>
      <c r="BA103" s="240"/>
      <c r="BB103" s="240"/>
      <c r="BC103" s="240"/>
      <c r="BD103" s="140"/>
      <c r="BE103" s="139"/>
      <c r="BF103" s="240" t="s">
        <v>763</v>
      </c>
      <c r="BG103" s="240"/>
      <c r="BH103" s="240"/>
      <c r="BI103" s="240"/>
      <c r="BJ103" s="240"/>
      <c r="BK103" s="240"/>
      <c r="BL103" s="240"/>
      <c r="BM103" s="240"/>
      <c r="BN103" s="240"/>
      <c r="BO103" s="240"/>
      <c r="BP103" s="240"/>
      <c r="BQ103" s="240"/>
      <c r="BR103" s="240"/>
      <c r="BS103" s="240"/>
      <c r="BT103" s="240"/>
      <c r="BU103" s="240"/>
      <c r="BV103" s="240"/>
      <c r="BW103" s="240"/>
      <c r="BX103" s="240"/>
      <c r="BY103" s="240"/>
      <c r="BZ103" s="240"/>
      <c r="CA103" s="240"/>
      <c r="CB103" s="240"/>
      <c r="CC103" s="240"/>
      <c r="CD103" s="240"/>
      <c r="CE103" s="240"/>
      <c r="CF103" s="240"/>
      <c r="CG103" s="240"/>
      <c r="CH103" s="240"/>
      <c r="CI103" s="240"/>
      <c r="CJ103" s="240"/>
      <c r="CK103" s="240"/>
      <c r="CL103" s="240"/>
      <c r="CM103" s="240"/>
      <c r="CN103" s="240"/>
      <c r="CO103" s="240"/>
      <c r="CP103" s="240"/>
      <c r="CQ103" s="240"/>
      <c r="CR103" s="240"/>
      <c r="CS103" s="240"/>
      <c r="CT103" s="240"/>
      <c r="CU103" s="240"/>
      <c r="CV103" s="240"/>
      <c r="CW103" s="240"/>
      <c r="CX103" s="240"/>
      <c r="CY103" s="240"/>
      <c r="CZ103" s="240"/>
      <c r="DA103" s="240"/>
      <c r="DB103" s="240"/>
      <c r="DC103" s="240"/>
      <c r="DD103" s="240"/>
      <c r="DE103" s="240"/>
      <c r="DF103" s="240"/>
      <c r="DG103" s="141"/>
    </row>
    <row r="104" spans="1:111">
      <c r="A104" s="136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137"/>
      <c r="BE104" s="136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48"/>
      <c r="CX104" s="248"/>
      <c r="CY104" s="248"/>
      <c r="CZ104" s="248"/>
      <c r="DA104" s="248"/>
      <c r="DB104" s="248"/>
      <c r="DC104" s="248"/>
      <c r="DD104" s="248"/>
      <c r="DE104" s="248"/>
      <c r="DF104" s="248"/>
      <c r="DG104" s="138"/>
    </row>
    <row r="105" spans="1:111" ht="19.25" customHeight="1">
      <c r="A105" s="139"/>
      <c r="B105" s="240" t="s">
        <v>764</v>
      </c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  <c r="AY105" s="240"/>
      <c r="AZ105" s="240"/>
      <c r="BA105" s="240"/>
      <c r="BB105" s="240"/>
      <c r="BC105" s="240"/>
      <c r="BD105" s="140"/>
      <c r="BE105" s="139"/>
      <c r="BF105" s="240" t="s">
        <v>765</v>
      </c>
      <c r="BG105" s="240"/>
      <c r="BH105" s="240"/>
      <c r="BI105" s="240"/>
      <c r="BJ105" s="240"/>
      <c r="BK105" s="240"/>
      <c r="BL105" s="240"/>
      <c r="BM105" s="240"/>
      <c r="BN105" s="240"/>
      <c r="BO105" s="240"/>
      <c r="BP105" s="240"/>
      <c r="BQ105" s="240"/>
      <c r="BR105" s="240"/>
      <c r="BS105" s="240"/>
      <c r="BT105" s="240"/>
      <c r="BU105" s="240"/>
      <c r="BV105" s="240"/>
      <c r="BW105" s="240"/>
      <c r="BX105" s="240"/>
      <c r="BY105" s="240"/>
      <c r="BZ105" s="240"/>
      <c r="CA105" s="240"/>
      <c r="CB105" s="240"/>
      <c r="CC105" s="240"/>
      <c r="CD105" s="240"/>
      <c r="CE105" s="240"/>
      <c r="CF105" s="240"/>
      <c r="CG105" s="240"/>
      <c r="CH105" s="240"/>
      <c r="CI105" s="240"/>
      <c r="CJ105" s="240"/>
      <c r="CK105" s="240"/>
      <c r="CL105" s="240"/>
      <c r="CM105" s="240"/>
      <c r="CN105" s="240"/>
      <c r="CO105" s="240"/>
      <c r="CP105" s="240"/>
      <c r="CQ105" s="240"/>
      <c r="CR105" s="240"/>
      <c r="CS105" s="240"/>
      <c r="CT105" s="240"/>
      <c r="CU105" s="240"/>
      <c r="CV105" s="240"/>
      <c r="CW105" s="240"/>
      <c r="CX105" s="240"/>
      <c r="CY105" s="240"/>
      <c r="CZ105" s="240"/>
      <c r="DA105" s="240"/>
      <c r="DB105" s="240"/>
      <c r="DC105" s="240"/>
      <c r="DD105" s="240"/>
      <c r="DE105" s="240"/>
      <c r="DF105" s="240"/>
      <c r="DG105" s="141"/>
    </row>
  </sheetData>
  <mergeCells count="188"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84:BC84"/>
    <mergeCell ref="B85:BC85"/>
    <mergeCell ref="BF85:DF85"/>
    <mergeCell ref="B86:W86"/>
    <mergeCell ref="X86:AG86"/>
    <mergeCell ref="AH86:BC86"/>
    <mergeCell ref="B81:BC81"/>
    <mergeCell ref="BF81:DF81"/>
    <mergeCell ref="B82:BC82"/>
    <mergeCell ref="B83:BC83"/>
    <mergeCell ref="BF83:DF83"/>
    <mergeCell ref="BE82:CY82"/>
    <mergeCell ref="BE86:DF86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BD69"/>
    <mergeCell ref="B62:BC62"/>
    <mergeCell ref="BF62:DF62"/>
    <mergeCell ref="B63:DF63"/>
    <mergeCell ref="B64:DF64"/>
    <mergeCell ref="BF65:DF65"/>
    <mergeCell ref="BE69:DG69"/>
    <mergeCell ref="A65:BD65"/>
    <mergeCell ref="B60:BC60"/>
    <mergeCell ref="BF60:DF60"/>
    <mergeCell ref="A54:DG54"/>
    <mergeCell ref="B55:DF55"/>
    <mergeCell ref="B56:DF56"/>
    <mergeCell ref="B57:DF57"/>
    <mergeCell ref="B58:DF58"/>
    <mergeCell ref="A59:BD59"/>
    <mergeCell ref="BE59:DG59"/>
    <mergeCell ref="BE61:DG61"/>
    <mergeCell ref="A61:BD61"/>
    <mergeCell ref="B49:DF49"/>
    <mergeCell ref="BO50:BR50"/>
    <mergeCell ref="B52:BC52"/>
    <mergeCell ref="BF52:DF52"/>
    <mergeCell ref="B53:BC53"/>
    <mergeCell ref="BF53:DF53"/>
    <mergeCell ref="A45:DG45"/>
    <mergeCell ref="BF46:DF46"/>
    <mergeCell ref="B47:BC47"/>
    <mergeCell ref="BF47:DF47"/>
    <mergeCell ref="B48:DF48"/>
    <mergeCell ref="B46:BB46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DF43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BE24:DF24"/>
    <mergeCell ref="A24:BB24"/>
    <mergeCell ref="BC24:BD24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CF1:DG1"/>
    <mergeCell ref="CF2:DG2"/>
    <mergeCell ref="CF4:DG4"/>
    <mergeCell ref="A5:CE5"/>
    <mergeCell ref="CF5:CJ5"/>
    <mergeCell ref="CK5:DG5"/>
    <mergeCell ref="B9:V9"/>
    <mergeCell ref="W9:BN9"/>
    <mergeCell ref="BO9:DG9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baseColWidth="10" defaultColWidth="9.25" defaultRowHeight="33" customHeight="1"/>
  <cols>
    <col min="1" max="1" width="62.25" style="69" customWidth="1"/>
    <col min="2" max="2" width="24" style="69" customWidth="1"/>
    <col min="3" max="3" width="24" style="82" customWidth="1"/>
    <col min="4" max="4" width="80.25" style="74" customWidth="1"/>
    <col min="5" max="256" width="24" style="69" customWidth="1"/>
    <col min="257" max="16384" width="9.25" style="69"/>
  </cols>
  <sheetData>
    <row r="1" spans="1:9" ht="33" customHeight="1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8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xmlns:xlrd2="http://schemas.microsoft.com/office/spreadsheetml/2017/richdata2" ref="A2:F18">
      <sortCondition ref="A1"/>
    </sortState>
  </autoFilter>
  <sortState xmlns:xlrd2="http://schemas.microsoft.com/office/spreadsheetml/2017/richdata2"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baseColWidth="10" defaultColWidth="8.75" defaultRowHeight="11"/>
  <cols>
    <col min="1" max="1" width="31.5" customWidth="1"/>
  </cols>
  <sheetData>
    <row r="1" spans="1:1">
      <c r="A1" t="s">
        <v>384</v>
      </c>
    </row>
    <row r="2" spans="1:1">
      <c r="A2" t="s">
        <v>617</v>
      </c>
    </row>
    <row r="3" spans="1:1">
      <c r="A3" t="s">
        <v>328</v>
      </c>
    </row>
    <row r="4" spans="1:1">
      <c r="A4" t="s">
        <v>519</v>
      </c>
    </row>
    <row r="5" spans="1:1">
      <c r="A5" t="s">
        <v>329</v>
      </c>
    </row>
    <row r="6" spans="1:1">
      <c r="A6" t="s">
        <v>390</v>
      </c>
    </row>
    <row r="7" spans="1:1">
      <c r="A7" t="s">
        <v>330</v>
      </c>
    </row>
    <row r="8" spans="1:1">
      <c r="A8" t="s">
        <v>331</v>
      </c>
    </row>
    <row r="9" spans="1:1">
      <c r="A9" t="s">
        <v>391</v>
      </c>
    </row>
    <row r="10" spans="1:1">
      <c r="A10" t="s">
        <v>433</v>
      </c>
    </row>
    <row r="11" spans="1:1">
      <c r="A11" t="s">
        <v>392</v>
      </c>
    </row>
    <row r="12" spans="1:1">
      <c r="A12" t="s">
        <v>637</v>
      </c>
    </row>
    <row r="13" spans="1:1">
      <c r="A13" t="s">
        <v>332</v>
      </c>
    </row>
    <row r="14" spans="1:1">
      <c r="A14" t="s">
        <v>333</v>
      </c>
    </row>
    <row r="15" spans="1:1">
      <c r="A15" t="s">
        <v>334</v>
      </c>
    </row>
    <row r="16" spans="1:1">
      <c r="A16" t="s">
        <v>393</v>
      </c>
    </row>
    <row r="17" spans="1:1">
      <c r="A17" t="s">
        <v>335</v>
      </c>
    </row>
    <row r="18" spans="1:1">
      <c r="A18" t="s">
        <v>336</v>
      </c>
    </row>
    <row r="19" spans="1:1">
      <c r="A19" t="s">
        <v>599</v>
      </c>
    </row>
    <row r="20" spans="1:1">
      <c r="A20" t="s">
        <v>337</v>
      </c>
    </row>
    <row r="21" spans="1:1">
      <c r="A21" t="s">
        <v>338</v>
      </c>
    </row>
    <row r="22" spans="1:1">
      <c r="A22" t="s">
        <v>606</v>
      </c>
    </row>
    <row r="23" spans="1:1">
      <c r="A23" t="s">
        <v>645</v>
      </c>
    </row>
    <row r="24" spans="1:1">
      <c r="A24" t="s">
        <v>768</v>
      </c>
    </row>
    <row r="25" spans="1:1">
      <c r="A25" t="s">
        <v>772</v>
      </c>
    </row>
    <row r="26" spans="1:1">
      <c r="A26" t="s">
        <v>774</v>
      </c>
    </row>
    <row r="27" spans="1:1">
      <c r="A27" t="s">
        <v>775</v>
      </c>
    </row>
    <row r="28" spans="1:1">
      <c r="A28" t="s">
        <v>776</v>
      </c>
    </row>
    <row r="29" spans="1:1">
      <c r="A29" t="s">
        <v>777</v>
      </c>
    </row>
    <row r="30" spans="1:1">
      <c r="A30" t="s">
        <v>778</v>
      </c>
    </row>
    <row r="31" spans="1:1">
      <c r="A31" t="s">
        <v>776</v>
      </c>
    </row>
    <row r="32" spans="1:1">
      <c r="A32" t="s">
        <v>779</v>
      </c>
    </row>
    <row r="33" spans="1:1">
      <c r="A33" t="s">
        <v>780</v>
      </c>
    </row>
    <row r="34" spans="1:1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'Новая ТН с 01.03.2022'!Область_печати</vt:lpstr>
      <vt:lpstr>упаковочный!Область_печати</vt:lpstr>
      <vt:lpstr>TDSheet!Область_печати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aleksandra.mitina</cp:lastModifiedBy>
  <cp:lastPrinted>2023-05-15T17:07:29Z</cp:lastPrinted>
  <dcterms:created xsi:type="dcterms:W3CDTF">2011-07-26T14:51:34Z</dcterms:created>
  <dcterms:modified xsi:type="dcterms:W3CDTF">2026-05-28T13:42:13Z</dcterms:modified>
</cp:coreProperties>
</file>