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90" yWindow="90" windowWidth="15450" windowHeight="9675"/>
  </bookViews>
  <sheets>
    <sheet name="ФНБ" sheetId="1" r:id="rId1"/>
    <sheet name="франко-резервуар" sheetId="2" r:id="rId2"/>
  </sheets>
  <definedNames>
    <definedName name="_xlnm.Print_Area" localSheetId="0">ФНБ!$A$1:$R$42</definedName>
    <definedName name="_xlnm.Print_Area" localSheetId="1">'франко-резервуар'!$A$1:$D$28</definedName>
  </definedNames>
  <calcPr calcId="145621"/>
</workbook>
</file>

<file path=xl/calcChain.xml><?xml version="1.0" encoding="utf-8"?>
<calcChain xmlns="http://schemas.openxmlformats.org/spreadsheetml/2006/main">
  <c r="L27" i="1" l="1"/>
  <c r="H27" i="1"/>
  <c r="H18" i="1"/>
  <c r="P18" i="1" l="1"/>
  <c r="D27" i="1" l="1"/>
  <c r="L18" i="1"/>
  <c r="D18" i="1"/>
  <c r="D26" i="1" l="1"/>
  <c r="L29" i="1" l="1"/>
  <c r="H19" i="1"/>
  <c r="L28" i="1" l="1"/>
  <c r="L26" i="1"/>
  <c r="L25" i="1"/>
  <c r="H26" i="1"/>
  <c r="H25" i="1"/>
  <c r="D25" i="1"/>
  <c r="P17" i="1"/>
  <c r="P16" i="1"/>
  <c r="D17" i="1"/>
  <c r="D16" i="1"/>
  <c r="H16" i="1"/>
  <c r="H17" i="1"/>
  <c r="B22" i="2" l="1"/>
  <c r="C22" i="2" s="1"/>
  <c r="D22" i="2" s="1"/>
  <c r="B21" i="2"/>
  <c r="C21" i="2" s="1"/>
  <c r="D21" i="2" s="1"/>
  <c r="B20" i="2"/>
  <c r="C20" i="2" s="1"/>
  <c r="D20" i="2" l="1"/>
  <c r="C19" i="2"/>
  <c r="D19" i="2" s="1"/>
  <c r="C18" i="2"/>
  <c r="D18" i="2" s="1"/>
  <c r="H15" i="1" l="1"/>
  <c r="H24" i="1" l="1"/>
  <c r="L31" i="1" l="1"/>
  <c r="C35" i="1" l="1"/>
</calcChain>
</file>

<file path=xl/sharedStrings.xml><?xml version="1.0" encoding="utf-8"?>
<sst xmlns="http://schemas.openxmlformats.org/spreadsheetml/2006/main" count="106" uniqueCount="65">
  <si>
    <t>"Франко-нефтебаза"  (самовывоз).</t>
  </si>
  <si>
    <t xml:space="preserve">Наименование </t>
  </si>
  <si>
    <t>Наличие</t>
  </si>
  <si>
    <t>Култукская НБ</t>
  </si>
  <si>
    <t>Жилкинская НБ</t>
  </si>
  <si>
    <t>Харикская НБ</t>
  </si>
  <si>
    <t>Тулунская НБ</t>
  </si>
  <si>
    <t>Нижнеудинская НБ</t>
  </si>
  <si>
    <t>нефтепродуктов</t>
  </si>
  <si>
    <t>акциза</t>
  </si>
  <si>
    <t>Цена</t>
  </si>
  <si>
    <t>без НДС</t>
  </si>
  <si>
    <t>с НДС</t>
  </si>
  <si>
    <t>с акцизом</t>
  </si>
  <si>
    <t>Вихоревская НБ</t>
  </si>
  <si>
    <t>руб./тн</t>
  </si>
  <si>
    <t xml:space="preserve">Дизтопливо ЕВРО класс 2 (зимнее) </t>
  </si>
  <si>
    <t>Дизтопливо ЕВРО класс 4 (арктическое)</t>
  </si>
  <si>
    <t xml:space="preserve">Дизтопливо класс 5, вид 4 (арктическое)    </t>
  </si>
  <si>
    <t>СОГЛАСОВАНО:</t>
  </si>
  <si>
    <t>Бензин автомобильный АИ-100-К5</t>
  </si>
  <si>
    <t>Дизтопливо ЕВРО сорт С (летнее)</t>
  </si>
  <si>
    <t>Дизтопливо ЕВРО класс 2 (зимнее)</t>
  </si>
  <si>
    <t xml:space="preserve">и ценообразования </t>
  </si>
  <si>
    <t>Усть-Кутская НБ</t>
  </si>
  <si>
    <t xml:space="preserve">                                                           цен реализации нефтепродуктов потребителям  мелким оптом на условиях  </t>
  </si>
  <si>
    <t xml:space="preserve">          П Р Е Й С К У Р А Н Т </t>
  </si>
  <si>
    <t xml:space="preserve">                      "Франко-нефтебаза"  (самовывоз).</t>
  </si>
  <si>
    <t xml:space="preserve">     АО "Иркутскнефтепродукт"</t>
  </si>
  <si>
    <t>УТВЕРЖДАЮ:</t>
  </si>
  <si>
    <t>по экономике и финансам</t>
  </si>
  <si>
    <t>Бензин АИ-100-К5</t>
  </si>
  <si>
    <t>Бензин АИ-95-К5</t>
  </si>
  <si>
    <t>Бензин АИ-92-К5</t>
  </si>
  <si>
    <t>Н.Ю. Таракановская</t>
  </si>
  <si>
    <t xml:space="preserve">                  УТВЕРЖДАЮ:</t>
  </si>
  <si>
    <t xml:space="preserve">            по экономике и финансам</t>
  </si>
  <si>
    <t xml:space="preserve">                                  Усть-Кутская нефтебаза АО "Иркутскнефтепродукт"</t>
  </si>
  <si>
    <t>руб./тонну</t>
  </si>
  <si>
    <t>Наименование нефтепродуктов</t>
  </si>
  <si>
    <t xml:space="preserve">Цена реализации мелким оптом на условиях "франко-нефтебаза" (с НДС) </t>
  </si>
  <si>
    <t>Цена реализации мелким оптом  на условиях "франко-резервуар"(без НДС)</t>
  </si>
  <si>
    <t>Бензин автомобильный АИ-95-К5</t>
  </si>
  <si>
    <t>Бензин автомобильный АИ-92-К5</t>
  </si>
  <si>
    <t>Диз.топливо  ЕВРО летн. сорт С (ДТ-Л-К5)</t>
  </si>
  <si>
    <t>Диз.топливо  ЕВРО зимн. класс 2 (ДТ-З-К5)</t>
  </si>
  <si>
    <t>Диз.топливо  ЕВРО аркт. класс 4 (ДТ-А-К5)</t>
  </si>
  <si>
    <t>*За минусом услуги по отпуску 1 тонны нефтепродуктов (объем отпуска до 100 тыс. тонн).</t>
  </si>
  <si>
    <t>Начальник сектора мониторинга рынка</t>
  </si>
  <si>
    <t>и ценообразования</t>
  </si>
  <si>
    <t xml:space="preserve">    Прейскурант цен реализации нефтепродуктов  на условиях "франко-резервуар" </t>
  </si>
  <si>
    <t>по оптовым продажам и логистике</t>
  </si>
  <si>
    <t xml:space="preserve">Заместитель генерального директора </t>
  </si>
  <si>
    <t>В.А. Тарасевич</t>
  </si>
  <si>
    <t xml:space="preserve">                         Заместитель генерального директора</t>
  </si>
  <si>
    <t xml:space="preserve">    ______________  В.А. Тарасевич</t>
  </si>
  <si>
    <t>И.В. Васильева</t>
  </si>
  <si>
    <t>Цена реализации мелким оптом  на условиях "франко-резервуар"(с НДС)</t>
  </si>
  <si>
    <t>Генеральный директор</t>
  </si>
  <si>
    <t>______________  О.В. Сакирко</t>
  </si>
  <si>
    <t xml:space="preserve">Начальник сектора мониторинга рынка </t>
  </si>
  <si>
    <t xml:space="preserve">      с  25.05.2026 г.</t>
  </si>
  <si>
    <t xml:space="preserve">И.о. заместителя генерального директора </t>
  </si>
  <si>
    <t>К.И. Шилкин</t>
  </si>
  <si>
    <t>Вводится с 16.06.2026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</si>
</sst>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\ _₽_-;\-* #,##0.00\ _₽_-;_-* &quot;-&quot;&quot;?&quot;&quot;?&quot;\ _₽_-;_-@_-"/>
  </numFmts>
  <fonts count="20" x14ac:knownFonts="1">
    <font>
      <sz val="10"/>
      <name val="Arial Cyr"/>
      <charset val="204"/>
    </font>
    <font>
      <sz val="1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6"/>
      <name val="Times New Roman"/>
      <family val="1"/>
      <charset val="204"/>
    </font>
    <font>
      <sz val="8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name val="Arial Cyr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33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0" borderId="0" xfId="0" applyFont="1"/>
    <xf numFmtId="4" fontId="5" fillId="0" borderId="0" xfId="0" applyNumberFormat="1" applyFont="1" applyFill="1" applyBorder="1" applyAlignment="1">
      <alignment horizontal="left" vertical="center"/>
    </xf>
    <xf numFmtId="14" fontId="5" fillId="0" borderId="0" xfId="0" applyNumberFormat="1" applyFont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5" fillId="0" borderId="3" xfId="0" applyFont="1" applyFill="1" applyBorder="1" applyAlignment="1">
      <alignment horizontal="center"/>
    </xf>
    <xf numFmtId="4" fontId="5" fillId="0" borderId="4" xfId="0" applyNumberFormat="1" applyFont="1" applyFill="1" applyBorder="1" applyAlignment="1">
      <alignment horizontal="center"/>
    </xf>
    <xf numFmtId="4" fontId="5" fillId="0" borderId="5" xfId="0" applyNumberFormat="1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7" fillId="0" borderId="0" xfId="0" applyFont="1" applyFill="1"/>
    <xf numFmtId="0" fontId="5" fillId="0" borderId="6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vertical="center"/>
    </xf>
    <xf numFmtId="4" fontId="5" fillId="0" borderId="7" xfId="0" applyNumberFormat="1" applyFont="1" applyFill="1" applyBorder="1" applyAlignment="1">
      <alignment horizontal="center" vertical="center"/>
    </xf>
    <xf numFmtId="4" fontId="5" fillId="0" borderId="8" xfId="0" applyNumberFormat="1" applyFont="1" applyFill="1" applyBorder="1" applyAlignment="1">
      <alignment horizontal="center" vertical="center"/>
    </xf>
    <xf numFmtId="4" fontId="1" fillId="0" borderId="0" xfId="0" applyNumberFormat="1" applyFont="1" applyFill="1"/>
    <xf numFmtId="0" fontId="4" fillId="0" borderId="0" xfId="0" applyFont="1" applyFill="1"/>
    <xf numFmtId="0" fontId="5" fillId="0" borderId="4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/>
    </xf>
    <xf numFmtId="4" fontId="1" fillId="0" borderId="0" xfId="0" applyNumberFormat="1" applyFont="1"/>
    <xf numFmtId="0" fontId="7" fillId="0" borderId="0" xfId="0" applyFont="1"/>
    <xf numFmtId="4" fontId="7" fillId="0" borderId="0" xfId="0" applyNumberFormat="1" applyFont="1"/>
    <xf numFmtId="4" fontId="9" fillId="0" borderId="0" xfId="0" applyNumberFormat="1" applyFont="1" applyFill="1" applyBorder="1" applyAlignment="1">
      <alignment horizontal="center"/>
    </xf>
    <xf numFmtId="4" fontId="9" fillId="0" borderId="0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>
      <alignment horizontal="center"/>
    </xf>
    <xf numFmtId="0" fontId="7" fillId="0" borderId="0" xfId="0" applyFont="1" applyAlignment="1">
      <alignment horizontal="right"/>
    </xf>
    <xf numFmtId="4" fontId="9" fillId="0" borderId="13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4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left" vertical="center"/>
    </xf>
    <xf numFmtId="0" fontId="0" fillId="0" borderId="0" xfId="0" applyFont="1" applyAlignment="1">
      <alignment wrapText="1"/>
    </xf>
    <xf numFmtId="0" fontId="2" fillId="0" borderId="0" xfId="0" applyFont="1" applyAlignment="1">
      <alignment horizontal="right"/>
    </xf>
    <xf numFmtId="4" fontId="5" fillId="0" borderId="15" xfId="0" applyNumberFormat="1" applyFont="1" applyFill="1" applyBorder="1" applyAlignment="1">
      <alignment horizontal="center" vertical="center"/>
    </xf>
    <xf numFmtId="4" fontId="9" fillId="0" borderId="17" xfId="0" applyNumberFormat="1" applyFont="1" applyFill="1" applyBorder="1" applyAlignment="1">
      <alignment horizontal="center" vertical="center"/>
    </xf>
    <xf numFmtId="4" fontId="5" fillId="0" borderId="18" xfId="0" applyNumberFormat="1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/>
    </xf>
    <xf numFmtId="4" fontId="5" fillId="0" borderId="14" xfId="0" applyNumberFormat="1" applyFont="1" applyFill="1" applyBorder="1" applyAlignment="1">
      <alignment horizontal="center"/>
    </xf>
    <xf numFmtId="4" fontId="5" fillId="0" borderId="12" xfId="0" applyNumberFormat="1" applyFont="1" applyFill="1" applyBorder="1" applyAlignment="1">
      <alignment horizontal="center"/>
    </xf>
    <xf numFmtId="4" fontId="5" fillId="0" borderId="13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23" xfId="0" applyNumberFormat="1" applyFont="1" applyFill="1" applyBorder="1" applyAlignment="1">
      <alignment horizontal="center"/>
    </xf>
    <xf numFmtId="0" fontId="5" fillId="0" borderId="14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horizontal="center" vertical="center"/>
    </xf>
    <xf numFmtId="4" fontId="5" fillId="0" borderId="14" xfId="0" applyNumberFormat="1" applyFont="1" applyFill="1" applyBorder="1" applyAlignment="1">
      <alignment horizontal="center" vertical="center"/>
    </xf>
    <xf numFmtId="4" fontId="9" fillId="0" borderId="22" xfId="0" applyNumberFormat="1" applyFont="1" applyFill="1" applyBorder="1" applyAlignment="1">
      <alignment horizontal="center"/>
    </xf>
    <xf numFmtId="4" fontId="9" fillId="0" borderId="22" xfId="0" applyNumberFormat="1" applyFont="1" applyFill="1" applyBorder="1" applyAlignment="1">
      <alignment horizontal="center" vertical="center"/>
    </xf>
    <xf numFmtId="4" fontId="5" fillId="0" borderId="23" xfId="0" applyNumberFormat="1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4" fontId="9" fillId="0" borderId="30" xfId="0" applyNumberFormat="1" applyFont="1" applyFill="1" applyBorder="1" applyAlignment="1">
      <alignment horizontal="center" vertical="center"/>
    </xf>
    <xf numFmtId="4" fontId="9" fillId="0" borderId="29" xfId="0" applyNumberFormat="1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4" fontId="5" fillId="0" borderId="33" xfId="0" applyNumberFormat="1" applyFont="1" applyFill="1" applyBorder="1" applyAlignment="1">
      <alignment horizontal="center"/>
    </xf>
    <xf numFmtId="4" fontId="9" fillId="0" borderId="34" xfId="0" applyNumberFormat="1" applyFont="1" applyFill="1" applyBorder="1" applyAlignment="1">
      <alignment horizontal="center" vertical="center"/>
    </xf>
    <xf numFmtId="4" fontId="5" fillId="0" borderId="35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4" fontId="5" fillId="0" borderId="16" xfId="0" applyNumberFormat="1" applyFont="1" applyFill="1" applyBorder="1" applyAlignment="1">
      <alignment horizontal="center" vertical="center"/>
    </xf>
    <xf numFmtId="4" fontId="9" fillId="0" borderId="16" xfId="0" applyNumberFormat="1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vertical="center"/>
    </xf>
    <xf numFmtId="0" fontId="5" fillId="0" borderId="37" xfId="0" applyFont="1" applyFill="1" applyBorder="1" applyAlignment="1">
      <alignment vertical="center"/>
    </xf>
    <xf numFmtId="0" fontId="5" fillId="0" borderId="27" xfId="0" applyFont="1" applyFill="1" applyBorder="1" applyAlignment="1">
      <alignment horizontal="center" vertical="center"/>
    </xf>
    <xf numFmtId="4" fontId="5" fillId="0" borderId="38" xfId="0" applyNumberFormat="1" applyFont="1" applyFill="1" applyBorder="1" applyAlignment="1">
      <alignment horizontal="center" vertical="center"/>
    </xf>
    <xf numFmtId="4" fontId="9" fillId="0" borderId="39" xfId="0" applyNumberFormat="1" applyFont="1" applyFill="1" applyBorder="1" applyAlignment="1">
      <alignment horizontal="center" vertical="center"/>
    </xf>
    <xf numFmtId="4" fontId="5" fillId="0" borderId="40" xfId="0" applyNumberFormat="1" applyFont="1" applyFill="1" applyBorder="1" applyAlignment="1">
      <alignment horizontal="center" vertical="center"/>
    </xf>
    <xf numFmtId="4" fontId="9" fillId="0" borderId="38" xfId="0" applyNumberFormat="1" applyFont="1" applyFill="1" applyBorder="1" applyAlignment="1">
      <alignment horizontal="center" vertical="center"/>
    </xf>
    <xf numFmtId="4" fontId="5" fillId="0" borderId="41" xfId="0" applyNumberFormat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4" fontId="9" fillId="0" borderId="19" xfId="0" applyNumberFormat="1" applyFont="1" applyFill="1" applyBorder="1" applyAlignment="1">
      <alignment horizontal="center"/>
    </xf>
    <xf numFmtId="4" fontId="5" fillId="0" borderId="20" xfId="0" applyNumberFormat="1" applyFont="1" applyFill="1" applyBorder="1" applyAlignment="1">
      <alignment horizontal="center"/>
    </xf>
    <xf numFmtId="4" fontId="5" fillId="0" borderId="12" xfId="0" applyNumberFormat="1" applyFont="1" applyFill="1" applyBorder="1" applyAlignment="1">
      <alignment horizontal="center" vertical="center"/>
    </xf>
    <xf numFmtId="4" fontId="9" fillId="0" borderId="19" xfId="0" applyNumberFormat="1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/>
    </xf>
    <xf numFmtId="4" fontId="8" fillId="0" borderId="22" xfId="0" applyNumberFormat="1" applyFont="1" applyFill="1" applyBorder="1" applyAlignment="1">
      <alignment horizontal="center"/>
    </xf>
    <xf numFmtId="4" fontId="8" fillId="0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12" fillId="0" borderId="0" xfId="0" applyFont="1"/>
    <xf numFmtId="0" fontId="13" fillId="0" borderId="0" xfId="0" applyFont="1" applyBorder="1" applyAlignment="1">
      <alignment horizontal="right" vertical="top"/>
    </xf>
    <xf numFmtId="0" fontId="4" fillId="0" borderId="0" xfId="0" applyFont="1" applyAlignment="1">
      <alignment horizontal="left"/>
    </xf>
    <xf numFmtId="14" fontId="7" fillId="0" borderId="0" xfId="0" applyNumberFormat="1" applyFont="1"/>
    <xf numFmtId="0" fontId="6" fillId="0" borderId="0" xfId="0" applyFont="1" applyAlignment="1">
      <alignment horizontal="left"/>
    </xf>
    <xf numFmtId="0" fontId="14" fillId="0" borderId="0" xfId="0" applyFont="1" applyAlignment="1">
      <alignment horizontal="right"/>
    </xf>
    <xf numFmtId="0" fontId="7" fillId="0" borderId="17" xfId="0" applyFont="1" applyBorder="1" applyAlignment="1">
      <alignment wrapText="1"/>
    </xf>
    <xf numFmtId="43" fontId="7" fillId="0" borderId="17" xfId="1" applyFont="1" applyBorder="1" applyAlignment="1">
      <alignment horizontal="left" wrapText="1"/>
    </xf>
    <xf numFmtId="164" fontId="12" fillId="0" borderId="0" xfId="0" applyNumberFormat="1" applyFont="1"/>
    <xf numFmtId="0" fontId="16" fillId="0" borderId="0" xfId="0" applyFont="1" applyBorder="1" applyAlignment="1">
      <alignment wrapText="1"/>
    </xf>
    <xf numFmtId="0" fontId="17" fillId="0" borderId="0" xfId="0" applyFont="1" applyBorder="1" applyAlignment="1"/>
    <xf numFmtId="0" fontId="15" fillId="0" borderId="0" xfId="0" applyFont="1" applyBorder="1" applyAlignment="1">
      <alignment wrapText="1"/>
    </xf>
    <xf numFmtId="43" fontId="7" fillId="0" borderId="0" xfId="1" applyFont="1" applyBorder="1" applyAlignment="1">
      <alignment horizontal="left" wrapText="1"/>
    </xf>
    <xf numFmtId="164" fontId="7" fillId="0" borderId="0" xfId="0" applyNumberFormat="1" applyFont="1" applyBorder="1"/>
    <xf numFmtId="0" fontId="18" fillId="0" borderId="17" xfId="0" applyFont="1" applyBorder="1" applyAlignment="1">
      <alignment horizontal="left" wrapText="1"/>
    </xf>
    <xf numFmtId="4" fontId="8" fillId="0" borderId="9" xfId="0" applyNumberFormat="1" applyFont="1" applyFill="1" applyBorder="1" applyAlignment="1">
      <alignment horizontal="center"/>
    </xf>
    <xf numFmtId="4" fontId="8" fillId="0" borderId="5" xfId="0" applyNumberFormat="1" applyFont="1" applyFill="1" applyBorder="1" applyAlignment="1">
      <alignment horizontal="center"/>
    </xf>
    <xf numFmtId="4" fontId="5" fillId="0" borderId="43" xfId="0" applyNumberFormat="1" applyFont="1" applyFill="1" applyBorder="1" applyAlignment="1">
      <alignment horizontal="center" vertical="center"/>
    </xf>
    <xf numFmtId="4" fontId="5" fillId="0" borderId="44" xfId="0" applyNumberFormat="1" applyFont="1" applyFill="1" applyBorder="1" applyAlignment="1">
      <alignment horizontal="center" vertical="center"/>
    </xf>
    <xf numFmtId="4" fontId="9" fillId="0" borderId="14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/>
    </xf>
    <xf numFmtId="4" fontId="5" fillId="0" borderId="9" xfId="0" applyNumberFormat="1" applyFont="1" applyFill="1" applyBorder="1" applyAlignment="1">
      <alignment horizontal="center" vertical="center"/>
    </xf>
    <xf numFmtId="4" fontId="5" fillId="0" borderId="10" xfId="0" applyNumberFormat="1" applyFont="1" applyFill="1" applyBorder="1" applyAlignment="1">
      <alignment horizontal="center" vertical="center"/>
    </xf>
    <xf numFmtId="4" fontId="5" fillId="0" borderId="11" xfId="0" applyNumberFormat="1" applyFont="1" applyFill="1" applyBorder="1" applyAlignment="1">
      <alignment horizontal="center" vertical="center"/>
    </xf>
    <xf numFmtId="4" fontId="5" fillId="0" borderId="9" xfId="0" applyNumberFormat="1" applyFont="1" applyFill="1" applyBorder="1" applyAlignment="1">
      <alignment horizontal="center"/>
    </xf>
    <xf numFmtId="4" fontId="5" fillId="0" borderId="10" xfId="0" applyNumberFormat="1" applyFont="1" applyFill="1" applyBorder="1" applyAlignment="1">
      <alignment horizontal="center"/>
    </xf>
    <xf numFmtId="4" fontId="5" fillId="0" borderId="11" xfId="0" applyNumberFormat="1" applyFont="1" applyFill="1" applyBorder="1" applyAlignment="1">
      <alignment horizontal="center"/>
    </xf>
    <xf numFmtId="4" fontId="5" fillId="0" borderId="25" xfId="0" applyNumberFormat="1" applyFont="1" applyFill="1" applyBorder="1" applyAlignment="1">
      <alignment horizontal="center" vertical="center"/>
    </xf>
    <xf numFmtId="4" fontId="5" fillId="0" borderId="24" xfId="0" applyNumberFormat="1" applyFont="1" applyFill="1" applyBorder="1" applyAlignment="1">
      <alignment horizontal="center" vertical="center"/>
    </xf>
    <xf numFmtId="4" fontId="5" fillId="0" borderId="21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5" fillId="0" borderId="22" xfId="0" applyNumberFormat="1" applyFont="1" applyFill="1" applyBorder="1" applyAlignment="1">
      <alignment horizontal="center"/>
    </xf>
    <xf numFmtId="4" fontId="5" fillId="0" borderId="23" xfId="0" applyNumberFormat="1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/>
    </xf>
    <xf numFmtId="0" fontId="16" fillId="0" borderId="0" xfId="0" applyFont="1" applyBorder="1" applyAlignment="1">
      <alignment wrapText="1"/>
    </xf>
    <xf numFmtId="0" fontId="17" fillId="0" borderId="0" xfId="0" applyFont="1" applyBorder="1" applyAlignment="1"/>
    <xf numFmtId="0" fontId="19" fillId="0" borderId="42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T95"/>
  <sheetViews>
    <sheetView tabSelected="1" zoomScale="70" zoomScaleNormal="70" zoomScaleSheetLayoutView="73" workbookViewId="0">
      <selection activeCell="N25" sqref="N25:N28"/>
    </sheetView>
  </sheetViews>
  <sheetFormatPr defaultColWidth="9.140625" defaultRowHeight="15.75" x14ac:dyDescent="0.25"/>
  <cols>
    <col min="1" max="1" width="66.42578125" style="33" customWidth="1"/>
    <col min="2" max="2" width="13.85546875" style="33" hidden="1" customWidth="1"/>
    <col min="3" max="3" width="12.42578125" style="33" hidden="1" customWidth="1"/>
    <col min="4" max="4" width="19.28515625" style="33" customWidth="1"/>
    <col min="5" max="5" width="19.7109375" style="33" hidden="1" customWidth="1"/>
    <col min="6" max="6" width="20.5703125" style="33" customWidth="1"/>
    <col min="7" max="7" width="16" style="33" hidden="1" customWidth="1"/>
    <col min="8" max="8" width="20.140625" style="33" customWidth="1"/>
    <col min="9" max="9" width="21.140625" style="33" hidden="1" customWidth="1"/>
    <col min="10" max="10" width="21.7109375" style="33" customWidth="1"/>
    <col min="11" max="11" width="15.28515625" style="33" hidden="1" customWidth="1"/>
    <col min="12" max="12" width="19.28515625" style="33" customWidth="1"/>
    <col min="13" max="13" width="20.85546875" style="33" hidden="1" customWidth="1"/>
    <col min="14" max="14" width="22" style="33" customWidth="1"/>
    <col min="15" max="15" width="15.42578125" style="33" hidden="1" customWidth="1"/>
    <col min="16" max="16" width="19.28515625" style="33" customWidth="1"/>
    <col min="17" max="17" width="21.140625" style="33" hidden="1" customWidth="1"/>
    <col min="18" max="18" width="20.28515625" style="33" customWidth="1"/>
    <col min="19" max="20" width="13.5703125" style="33" customWidth="1"/>
    <col min="21" max="16384" width="9.140625" style="33"/>
  </cols>
  <sheetData>
    <row r="1" spans="1:20" s="5" customFormat="1" ht="26.25" x14ac:dyDescent="0.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O1" s="4"/>
      <c r="Q1" s="1"/>
      <c r="R1" s="46" t="s">
        <v>29</v>
      </c>
      <c r="S1" s="1"/>
      <c r="T1" s="1"/>
    </row>
    <row r="2" spans="1:20" s="5" customFormat="1" ht="26.25" x14ac:dyDescent="0.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"/>
      <c r="O2" s="4"/>
      <c r="P2" s="4"/>
      <c r="Q2" s="1"/>
      <c r="R2" s="46" t="s">
        <v>58</v>
      </c>
      <c r="S2" s="1"/>
      <c r="T2" s="1"/>
    </row>
    <row r="3" spans="1:20" s="5" customFormat="1" ht="26.25" x14ac:dyDescent="0.4">
      <c r="A3" s="6"/>
      <c r="B3" s="6"/>
      <c r="C3" s="1"/>
      <c r="D3" s="1"/>
      <c r="E3" s="1"/>
      <c r="F3" s="1"/>
      <c r="G3" s="2"/>
      <c r="H3" s="2"/>
      <c r="I3" s="2"/>
      <c r="J3" s="2"/>
      <c r="K3" s="1"/>
      <c r="L3" s="1"/>
      <c r="M3" s="1"/>
      <c r="O3" s="4"/>
      <c r="Q3" s="1"/>
      <c r="R3" s="46" t="s">
        <v>28</v>
      </c>
      <c r="S3" s="1"/>
      <c r="T3" s="1"/>
    </row>
    <row r="4" spans="1:20" s="5" customFormat="1" ht="26.25" x14ac:dyDescent="0.4">
      <c r="A4" s="7"/>
      <c r="B4" s="6"/>
      <c r="C4" s="1"/>
      <c r="D4" s="1"/>
      <c r="E4" s="1"/>
      <c r="F4" s="1"/>
      <c r="G4" s="1"/>
      <c r="H4" s="1"/>
      <c r="I4" s="1"/>
      <c r="J4" s="2"/>
      <c r="K4" s="1"/>
      <c r="L4" s="1"/>
      <c r="M4" s="1"/>
      <c r="O4" s="4"/>
      <c r="P4" s="4"/>
      <c r="Q4" s="1"/>
      <c r="R4" s="4"/>
      <c r="S4" s="1"/>
      <c r="T4" s="1"/>
    </row>
    <row r="5" spans="1:20" s="5" customFormat="1" ht="26.25" x14ac:dyDescent="0.4">
      <c r="A5" s="2"/>
      <c r="B5" s="7"/>
      <c r="C5" s="1"/>
      <c r="D5" s="1"/>
      <c r="E5" s="1"/>
      <c r="F5" s="1"/>
      <c r="G5" s="2"/>
      <c r="H5" s="2"/>
      <c r="I5" s="2"/>
      <c r="J5" s="2"/>
      <c r="K5" s="1"/>
      <c r="L5" s="1"/>
      <c r="M5" s="1"/>
      <c r="N5" s="4"/>
      <c r="O5" s="4"/>
      <c r="P5" s="4"/>
      <c r="Q5" s="1"/>
      <c r="R5" s="46" t="s">
        <v>59</v>
      </c>
      <c r="S5" s="1"/>
      <c r="T5" s="1"/>
    </row>
    <row r="6" spans="1:20" s="5" customFormat="1" ht="26.25" x14ac:dyDescent="0.4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O6" s="4"/>
      <c r="P6" s="4"/>
      <c r="Q6" s="1"/>
      <c r="S6" s="8"/>
      <c r="T6" s="1"/>
    </row>
    <row r="7" spans="1:20" s="5" customFormat="1" ht="26.25" x14ac:dyDescent="0.4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4"/>
      <c r="S7" s="1"/>
      <c r="T7" s="1"/>
    </row>
    <row r="8" spans="1:20" s="9" customFormat="1" ht="25.5" x14ac:dyDescent="0.35">
      <c r="A8" s="7"/>
      <c r="B8" s="7"/>
      <c r="C8" s="7"/>
      <c r="D8" s="7"/>
      <c r="E8" s="7"/>
      <c r="F8" s="3" t="s">
        <v>26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7"/>
      <c r="T8" s="7"/>
    </row>
    <row r="9" spans="1:20" s="9" customFormat="1" ht="25.5" x14ac:dyDescent="0.35">
      <c r="A9" s="3" t="s">
        <v>25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7"/>
      <c r="T9" s="7"/>
    </row>
    <row r="10" spans="1:20" s="9" customFormat="1" ht="25.5" x14ac:dyDescent="0.35">
      <c r="A10" s="3"/>
      <c r="B10" s="3"/>
      <c r="C10" s="3"/>
      <c r="D10" s="3" t="s">
        <v>27</v>
      </c>
      <c r="E10" s="3" t="s">
        <v>0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7"/>
      <c r="T10" s="7"/>
    </row>
    <row r="11" spans="1:20" s="5" customFormat="1" ht="24" thickBot="1" x14ac:dyDescent="0.4">
      <c r="A11" s="6" t="s">
        <v>64</v>
      </c>
      <c r="B11" s="7"/>
      <c r="C11" s="7"/>
      <c r="D11" s="11"/>
      <c r="E11" s="7"/>
      <c r="F11" s="7"/>
      <c r="G11" s="1"/>
      <c r="H11" s="1"/>
      <c r="I11" s="1"/>
      <c r="J11" s="1"/>
      <c r="K11" s="1"/>
      <c r="L11" s="1"/>
      <c r="M11" s="1"/>
      <c r="N11" s="1"/>
      <c r="O11" s="7"/>
      <c r="P11" s="7"/>
      <c r="Q11" s="7"/>
      <c r="R11" s="1"/>
      <c r="S11" s="1"/>
      <c r="T11" s="7"/>
    </row>
    <row r="12" spans="1:20" s="16" customFormat="1" ht="23.25" customHeight="1" thickBot="1" x14ac:dyDescent="0.25">
      <c r="A12" s="12" t="s">
        <v>1</v>
      </c>
      <c r="B12" s="13" t="s">
        <v>2</v>
      </c>
      <c r="C12" s="115" t="s">
        <v>3</v>
      </c>
      <c r="D12" s="116"/>
      <c r="E12" s="116"/>
      <c r="F12" s="117"/>
      <c r="G12" s="115" t="s">
        <v>4</v>
      </c>
      <c r="H12" s="116"/>
      <c r="I12" s="116"/>
      <c r="J12" s="117"/>
      <c r="K12" s="115" t="s">
        <v>5</v>
      </c>
      <c r="L12" s="116"/>
      <c r="M12" s="116"/>
      <c r="N12" s="117"/>
      <c r="O12" s="115" t="s">
        <v>6</v>
      </c>
      <c r="P12" s="116"/>
      <c r="Q12" s="116"/>
      <c r="R12" s="117"/>
      <c r="S12" s="14"/>
      <c r="T12" s="15"/>
    </row>
    <row r="13" spans="1:20" s="22" customFormat="1" ht="19.5" customHeight="1" thickBot="1" x14ac:dyDescent="0.4">
      <c r="A13" s="30" t="s">
        <v>8</v>
      </c>
      <c r="B13" s="70" t="s">
        <v>9</v>
      </c>
      <c r="C13" s="18" t="s">
        <v>10</v>
      </c>
      <c r="D13" s="118" t="s">
        <v>15</v>
      </c>
      <c r="E13" s="119"/>
      <c r="F13" s="120"/>
      <c r="G13" s="114" t="s">
        <v>10</v>
      </c>
      <c r="H13" s="118" t="s">
        <v>15</v>
      </c>
      <c r="I13" s="119"/>
      <c r="J13" s="120"/>
      <c r="K13" s="19" t="s">
        <v>10</v>
      </c>
      <c r="L13" s="118" t="s">
        <v>15</v>
      </c>
      <c r="M13" s="119"/>
      <c r="N13" s="120"/>
      <c r="O13" s="19" t="s">
        <v>10</v>
      </c>
      <c r="P13" s="118" t="s">
        <v>15</v>
      </c>
      <c r="Q13" s="119"/>
      <c r="R13" s="120"/>
      <c r="S13" s="20"/>
      <c r="T13" s="21"/>
    </row>
    <row r="14" spans="1:20" s="22" customFormat="1" ht="18.75" customHeight="1" thickBot="1" x14ac:dyDescent="0.4">
      <c r="A14" s="30"/>
      <c r="B14" s="70"/>
      <c r="C14" s="67"/>
      <c r="D14" s="108" t="s">
        <v>11</v>
      </c>
      <c r="E14" s="108"/>
      <c r="F14" s="109" t="s">
        <v>12</v>
      </c>
      <c r="G14" s="114"/>
      <c r="H14" s="109" t="s">
        <v>11</v>
      </c>
      <c r="I14" s="108"/>
      <c r="J14" s="109" t="s">
        <v>12</v>
      </c>
      <c r="K14" s="19"/>
      <c r="L14" s="108" t="s">
        <v>11</v>
      </c>
      <c r="M14" s="108"/>
      <c r="N14" s="109" t="s">
        <v>12</v>
      </c>
      <c r="O14" s="19"/>
      <c r="P14" s="108" t="s">
        <v>11</v>
      </c>
      <c r="Q14" s="108"/>
      <c r="R14" s="109" t="s">
        <v>12</v>
      </c>
      <c r="S14" s="20"/>
      <c r="T14" s="21"/>
    </row>
    <row r="15" spans="1:20" s="16" customFormat="1" ht="30.75" hidden="1" customHeight="1" x14ac:dyDescent="0.2">
      <c r="A15" s="73" t="s">
        <v>31</v>
      </c>
      <c r="B15" s="50"/>
      <c r="C15" s="71"/>
      <c r="D15" s="68"/>
      <c r="E15" s="68"/>
      <c r="F15" s="69"/>
      <c r="G15" s="110"/>
      <c r="H15" s="72">
        <f t="shared" ref="H15" si="0">J15/1.2</f>
        <v>0</v>
      </c>
      <c r="I15" s="68"/>
      <c r="J15" s="69"/>
      <c r="K15" s="71"/>
      <c r="L15" s="68"/>
      <c r="M15" s="68"/>
      <c r="N15" s="69"/>
      <c r="O15" s="71"/>
      <c r="P15" s="68"/>
      <c r="Q15" s="68"/>
      <c r="R15" s="69"/>
      <c r="S15" s="24"/>
      <c r="T15" s="15"/>
    </row>
    <row r="16" spans="1:20" s="16" customFormat="1" ht="30.75" customHeight="1" x14ac:dyDescent="0.2">
      <c r="A16" s="23" t="s">
        <v>32</v>
      </c>
      <c r="B16" s="66" t="s">
        <v>13</v>
      </c>
      <c r="C16" s="54">
        <v>22707.33</v>
      </c>
      <c r="D16" s="48">
        <f>F16/1.22</f>
        <v>64918.500000000007</v>
      </c>
      <c r="E16" s="48"/>
      <c r="F16" s="49">
        <v>79200.570000000007</v>
      </c>
      <c r="G16" s="111"/>
      <c r="H16" s="40">
        <f>J16/1.22</f>
        <v>64754.500000000007</v>
      </c>
      <c r="I16" s="48"/>
      <c r="J16" s="49">
        <v>79000.490000000005</v>
      </c>
      <c r="K16" s="54"/>
      <c r="L16" s="48"/>
      <c r="M16" s="48"/>
      <c r="N16" s="49"/>
      <c r="O16" s="54"/>
      <c r="P16" s="48">
        <f>R16/1.22</f>
        <v>64836.5</v>
      </c>
      <c r="Q16" s="48"/>
      <c r="R16" s="49">
        <v>79100.53</v>
      </c>
      <c r="S16" s="24"/>
      <c r="T16" s="15"/>
    </row>
    <row r="17" spans="1:20" s="16" customFormat="1" ht="28.5" customHeight="1" x14ac:dyDescent="0.2">
      <c r="A17" s="23" t="s">
        <v>33</v>
      </c>
      <c r="B17" s="66" t="s">
        <v>13</v>
      </c>
      <c r="C17" s="54">
        <v>18924.25</v>
      </c>
      <c r="D17" s="48">
        <f>F17/1.22</f>
        <v>61230.000000000007</v>
      </c>
      <c r="E17" s="48"/>
      <c r="F17" s="49">
        <v>74700.600000000006</v>
      </c>
      <c r="G17" s="111"/>
      <c r="H17" s="40">
        <f>J17/1.22</f>
        <v>60984</v>
      </c>
      <c r="I17" s="48"/>
      <c r="J17" s="49">
        <v>74400.479999999996</v>
      </c>
      <c r="K17" s="54"/>
      <c r="L17" s="48"/>
      <c r="M17" s="48"/>
      <c r="N17" s="49"/>
      <c r="O17" s="54"/>
      <c r="P17" s="48">
        <f>R17/1.22</f>
        <v>61066.000000000007</v>
      </c>
      <c r="Q17" s="48"/>
      <c r="R17" s="49">
        <v>74500.52</v>
      </c>
      <c r="S17" s="24"/>
      <c r="T17" s="15"/>
    </row>
    <row r="18" spans="1:20" s="16" customFormat="1" ht="29.25" customHeight="1" thickBot="1" x14ac:dyDescent="0.25">
      <c r="A18" s="74" t="s">
        <v>21</v>
      </c>
      <c r="B18" s="75" t="s">
        <v>13</v>
      </c>
      <c r="C18" s="76">
        <v>15335.28</v>
      </c>
      <c r="D18" s="77">
        <f>F18/1.22</f>
        <v>75410</v>
      </c>
      <c r="E18" s="77"/>
      <c r="F18" s="78">
        <v>92000.2</v>
      </c>
      <c r="G18" s="80"/>
      <c r="H18" s="79">
        <f>J18/1.22</f>
        <v>75410</v>
      </c>
      <c r="I18" s="77"/>
      <c r="J18" s="78">
        <v>92000.2</v>
      </c>
      <c r="K18" s="76"/>
      <c r="L18" s="77">
        <f>N18/1.22</f>
        <v>75410</v>
      </c>
      <c r="M18" s="77"/>
      <c r="N18" s="78">
        <v>92000.2</v>
      </c>
      <c r="O18" s="76"/>
      <c r="P18" s="77">
        <f>R18/1.22</f>
        <v>75410</v>
      </c>
      <c r="Q18" s="77"/>
      <c r="R18" s="78">
        <v>92000.2</v>
      </c>
      <c r="S18" s="24"/>
      <c r="T18" s="15"/>
    </row>
    <row r="19" spans="1:20" s="16" customFormat="1" ht="34.5" hidden="1" customHeight="1" thickBot="1" x14ac:dyDescent="0.25">
      <c r="A19" s="25" t="s">
        <v>16</v>
      </c>
      <c r="B19" s="63"/>
      <c r="C19" s="59"/>
      <c r="D19" s="61"/>
      <c r="E19" s="61"/>
      <c r="F19" s="62"/>
      <c r="G19" s="26"/>
      <c r="H19" s="112">
        <f>J19/1.22</f>
        <v>67623</v>
      </c>
      <c r="I19" s="61"/>
      <c r="J19" s="62">
        <v>82500.06</v>
      </c>
      <c r="K19" s="59"/>
      <c r="L19" s="61"/>
      <c r="M19" s="61"/>
      <c r="N19" s="62"/>
      <c r="O19" s="59"/>
      <c r="P19" s="61"/>
      <c r="Q19" s="61"/>
      <c r="R19" s="62"/>
      <c r="S19" s="24"/>
      <c r="T19" s="15"/>
    </row>
    <row r="20" spans="1:20" s="29" customFormat="1" ht="24" thickBot="1" x14ac:dyDescent="0.4">
      <c r="A20" s="21"/>
      <c r="B20" s="21"/>
      <c r="C20" s="21"/>
      <c r="D20" s="21"/>
      <c r="E20" s="21"/>
      <c r="F20" s="21"/>
      <c r="G20" s="20"/>
      <c r="H20" s="20"/>
      <c r="I20" s="20"/>
      <c r="J20" s="20"/>
      <c r="K20" s="20"/>
      <c r="L20" s="20"/>
      <c r="M20" s="20"/>
      <c r="N20" s="20"/>
      <c r="O20" s="21"/>
      <c r="P20" s="21"/>
      <c r="Q20" s="21"/>
      <c r="R20" s="20"/>
      <c r="S20" s="20"/>
      <c r="T20" s="20"/>
    </row>
    <row r="21" spans="1:20" s="16" customFormat="1" ht="22.5" customHeight="1" thickBot="1" x14ac:dyDescent="0.25">
      <c r="A21" s="12" t="s">
        <v>1</v>
      </c>
      <c r="B21" s="50" t="s">
        <v>2</v>
      </c>
      <c r="C21" s="121" t="s">
        <v>7</v>
      </c>
      <c r="D21" s="122"/>
      <c r="E21" s="122"/>
      <c r="F21" s="123"/>
      <c r="G21" s="121" t="s">
        <v>14</v>
      </c>
      <c r="H21" s="122"/>
      <c r="I21" s="122"/>
      <c r="J21" s="123"/>
      <c r="K21" s="121" t="s">
        <v>24</v>
      </c>
      <c r="L21" s="122"/>
      <c r="M21" s="122"/>
      <c r="N21" s="123"/>
      <c r="O21" s="124"/>
      <c r="P21" s="124"/>
      <c r="Q21" s="124"/>
      <c r="R21" s="124"/>
      <c r="S21" s="10"/>
      <c r="T21" s="10"/>
    </row>
    <row r="22" spans="1:20" s="22" customFormat="1" ht="19.5" customHeight="1" thickBot="1" x14ac:dyDescent="0.35">
      <c r="A22" s="30" t="s">
        <v>8</v>
      </c>
      <c r="B22" s="51" t="s">
        <v>9</v>
      </c>
      <c r="C22" s="52" t="s">
        <v>10</v>
      </c>
      <c r="D22" s="125" t="s">
        <v>15</v>
      </c>
      <c r="E22" s="125"/>
      <c r="F22" s="126"/>
      <c r="G22" s="52" t="s">
        <v>10</v>
      </c>
      <c r="H22" s="125" t="s">
        <v>15</v>
      </c>
      <c r="I22" s="125"/>
      <c r="J22" s="126"/>
      <c r="K22" s="52"/>
      <c r="L22" s="125" t="s">
        <v>15</v>
      </c>
      <c r="M22" s="125"/>
      <c r="N22" s="126"/>
      <c r="O22" s="37"/>
      <c r="P22" s="127"/>
      <c r="Q22" s="127"/>
      <c r="R22" s="127"/>
      <c r="S22" s="10"/>
      <c r="T22" s="10"/>
    </row>
    <row r="23" spans="1:20" s="22" customFormat="1" ht="19.5" customHeight="1" thickBot="1" x14ac:dyDescent="0.4">
      <c r="A23" s="17"/>
      <c r="B23" s="87"/>
      <c r="C23" s="52"/>
      <c r="D23" s="88" t="s">
        <v>11</v>
      </c>
      <c r="E23" s="88"/>
      <c r="F23" s="89" t="s">
        <v>12</v>
      </c>
      <c r="G23" s="52"/>
      <c r="H23" s="88" t="s">
        <v>11</v>
      </c>
      <c r="I23" s="88"/>
      <c r="J23" s="89" t="s">
        <v>12</v>
      </c>
      <c r="K23" s="52"/>
      <c r="L23" s="88" t="s">
        <v>11</v>
      </c>
      <c r="M23" s="88"/>
      <c r="N23" s="89" t="s">
        <v>12</v>
      </c>
      <c r="O23" s="37"/>
      <c r="P23" s="38"/>
      <c r="Q23" s="38"/>
      <c r="R23" s="38"/>
      <c r="S23" s="10"/>
      <c r="T23" s="10"/>
    </row>
    <row r="24" spans="1:20" s="22" customFormat="1" ht="34.9" hidden="1" customHeight="1" x14ac:dyDescent="0.3">
      <c r="A24" s="81" t="s">
        <v>20</v>
      </c>
      <c r="B24" s="82" t="s">
        <v>13</v>
      </c>
      <c r="C24" s="53"/>
      <c r="D24" s="83"/>
      <c r="E24" s="83"/>
      <c r="F24" s="84"/>
      <c r="G24" s="53"/>
      <c r="H24" s="83">
        <f t="shared" ref="H24" si="1">J24/1.2</f>
        <v>65583.5</v>
      </c>
      <c r="I24" s="83"/>
      <c r="J24" s="84">
        <v>78700.2</v>
      </c>
      <c r="K24" s="85"/>
      <c r="L24" s="83"/>
      <c r="M24" s="86"/>
      <c r="N24" s="84"/>
      <c r="O24" s="31"/>
      <c r="P24" s="35"/>
      <c r="Q24" s="36"/>
      <c r="S24" s="24"/>
      <c r="T24" s="21"/>
    </row>
    <row r="25" spans="1:20" s="16" customFormat="1" ht="30.75" customHeight="1" x14ac:dyDescent="0.2">
      <c r="A25" s="23" t="s">
        <v>32</v>
      </c>
      <c r="B25" s="66" t="s">
        <v>13</v>
      </c>
      <c r="C25" s="54">
        <v>22416.46</v>
      </c>
      <c r="D25" s="48">
        <f>F25/1.22</f>
        <v>65246</v>
      </c>
      <c r="E25" s="48"/>
      <c r="F25" s="49">
        <v>79600.12</v>
      </c>
      <c r="G25" s="54"/>
      <c r="H25" s="48">
        <f>J25/1.22</f>
        <v>65246</v>
      </c>
      <c r="I25" s="48"/>
      <c r="J25" s="49">
        <v>79600.12</v>
      </c>
      <c r="K25" s="54"/>
      <c r="L25" s="48">
        <f>N25/1.22</f>
        <v>65246</v>
      </c>
      <c r="M25" s="48"/>
      <c r="N25" s="49">
        <v>79600.12</v>
      </c>
      <c r="O25" s="47"/>
      <c r="P25" s="36"/>
      <c r="Q25" s="36"/>
      <c r="R25" s="41"/>
      <c r="S25" s="24"/>
      <c r="T25" s="15"/>
    </row>
    <row r="26" spans="1:20" s="16" customFormat="1" ht="30.75" customHeight="1" x14ac:dyDescent="0.2">
      <c r="A26" s="23" t="s">
        <v>33</v>
      </c>
      <c r="B26" s="66" t="s">
        <v>13</v>
      </c>
      <c r="C26" s="54">
        <v>18633.38</v>
      </c>
      <c r="D26" s="48">
        <f>F26/1.22</f>
        <v>61475.5</v>
      </c>
      <c r="E26" s="48"/>
      <c r="F26" s="49">
        <v>75000.11</v>
      </c>
      <c r="G26" s="54"/>
      <c r="H26" s="48">
        <f>J26/1.22</f>
        <v>61803.500000000007</v>
      </c>
      <c r="I26" s="48"/>
      <c r="J26" s="49">
        <v>75400.27</v>
      </c>
      <c r="K26" s="54"/>
      <c r="L26" s="48">
        <f>N26/1.22</f>
        <v>62377.500000000007</v>
      </c>
      <c r="M26" s="48"/>
      <c r="N26" s="49">
        <v>76100.55</v>
      </c>
      <c r="O26" s="47"/>
      <c r="P26" s="36"/>
      <c r="Q26" s="36"/>
      <c r="R26" s="41"/>
      <c r="S26" s="24"/>
      <c r="T26" s="15"/>
    </row>
    <row r="27" spans="1:20" s="16" customFormat="1" ht="30.75" customHeight="1" x14ac:dyDescent="0.2">
      <c r="A27" s="23" t="s">
        <v>21</v>
      </c>
      <c r="B27" s="66" t="s">
        <v>13</v>
      </c>
      <c r="C27" s="54">
        <v>17954.29</v>
      </c>
      <c r="D27" s="48">
        <f>F27/1.22</f>
        <v>75410</v>
      </c>
      <c r="E27" s="48"/>
      <c r="F27" s="49">
        <v>92000.2</v>
      </c>
      <c r="G27" s="54"/>
      <c r="H27" s="48">
        <f>J27/1.22</f>
        <v>75410</v>
      </c>
      <c r="I27" s="48"/>
      <c r="J27" s="49">
        <v>92000.2</v>
      </c>
      <c r="K27" s="54"/>
      <c r="L27" s="48">
        <f>N27/1.22</f>
        <v>75410</v>
      </c>
      <c r="M27" s="48"/>
      <c r="N27" s="49">
        <v>92000.2</v>
      </c>
      <c r="O27" s="47"/>
      <c r="P27" s="36"/>
      <c r="Q27" s="36"/>
      <c r="R27" s="41"/>
      <c r="S27" s="24"/>
      <c r="T27" s="15"/>
    </row>
    <row r="28" spans="1:20" s="16" customFormat="1" ht="27.75" customHeight="1" thickBot="1" x14ac:dyDescent="0.25">
      <c r="A28" s="74" t="s">
        <v>22</v>
      </c>
      <c r="B28" s="75" t="s">
        <v>13</v>
      </c>
      <c r="C28" s="76">
        <v>14996.03</v>
      </c>
      <c r="D28" s="77"/>
      <c r="E28" s="77"/>
      <c r="F28" s="78"/>
      <c r="G28" s="76"/>
      <c r="H28" s="77"/>
      <c r="I28" s="77"/>
      <c r="J28" s="62"/>
      <c r="K28" s="76"/>
      <c r="L28" s="77">
        <f t="shared" ref="L28" si="2">N28/1.22</f>
        <v>77869</v>
      </c>
      <c r="M28" s="77"/>
      <c r="N28" s="78">
        <v>95000.18</v>
      </c>
      <c r="O28" s="47"/>
      <c r="P28" s="36"/>
      <c r="Q28" s="36"/>
      <c r="R28" s="41"/>
      <c r="S28" s="24"/>
      <c r="T28" s="15"/>
    </row>
    <row r="29" spans="1:20" s="16" customFormat="1" ht="30.75" hidden="1" customHeight="1" thickBot="1" x14ac:dyDescent="0.25">
      <c r="A29" s="25" t="s">
        <v>17</v>
      </c>
      <c r="B29" s="63"/>
      <c r="C29" s="26"/>
      <c r="D29" s="112"/>
      <c r="E29" s="113"/>
      <c r="F29" s="27"/>
      <c r="G29" s="26"/>
      <c r="H29" s="112"/>
      <c r="I29" s="113"/>
      <c r="J29" s="27"/>
      <c r="K29" s="26"/>
      <c r="L29" s="61">
        <f>N29/1.22</f>
        <v>73852.5</v>
      </c>
      <c r="M29" s="113"/>
      <c r="N29" s="62">
        <v>90100.05</v>
      </c>
      <c r="O29" s="47"/>
      <c r="P29" s="36"/>
      <c r="Q29" s="36"/>
      <c r="R29" s="41"/>
      <c r="S29" s="24"/>
      <c r="T29" s="15"/>
    </row>
    <row r="30" spans="1:20" s="16" customFormat="1" ht="30.75" hidden="1" customHeight="1" thickBot="1" x14ac:dyDescent="0.25">
      <c r="A30" s="25"/>
      <c r="B30" s="63"/>
      <c r="C30" s="26"/>
      <c r="D30" s="64"/>
      <c r="E30" s="65"/>
      <c r="F30" s="27"/>
      <c r="G30" s="26"/>
      <c r="H30" s="64"/>
      <c r="I30" s="65"/>
      <c r="J30" s="27"/>
      <c r="K30" s="26"/>
      <c r="L30" s="64"/>
      <c r="M30" s="65"/>
      <c r="N30" s="27"/>
      <c r="O30" s="55"/>
      <c r="P30" s="36"/>
      <c r="Q30" s="36"/>
      <c r="R30" s="55"/>
      <c r="S30" s="24"/>
      <c r="T30" s="15"/>
    </row>
    <row r="31" spans="1:20" s="22" customFormat="1" ht="30" hidden="1" customHeight="1" thickBot="1" x14ac:dyDescent="0.35">
      <c r="A31" s="57" t="s">
        <v>18</v>
      </c>
      <c r="B31" s="58" t="s">
        <v>13</v>
      </c>
      <c r="C31" s="59">
        <v>17954.29</v>
      </c>
      <c r="D31" s="60"/>
      <c r="E31" s="61"/>
      <c r="F31" s="56"/>
      <c r="G31" s="59"/>
      <c r="H31" s="60"/>
      <c r="I31" s="61"/>
      <c r="J31" s="56"/>
      <c r="K31" s="59"/>
      <c r="L31" s="61">
        <f>N31/1.2</f>
        <v>74000</v>
      </c>
      <c r="M31" s="61"/>
      <c r="N31" s="62">
        <v>88800</v>
      </c>
      <c r="O31" s="31"/>
      <c r="P31" s="35"/>
      <c r="Q31" s="36"/>
      <c r="S31" s="10"/>
      <c r="T31" s="31"/>
    </row>
    <row r="32" spans="1:20" s="22" customFormat="1" ht="23.25" x14ac:dyDescent="0.35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37"/>
      <c r="S32" s="10"/>
      <c r="T32" s="28"/>
    </row>
    <row r="33" spans="1:20" ht="23.25" customHeight="1" x14ac:dyDescent="0.35">
      <c r="A33" s="42" t="s">
        <v>60</v>
      </c>
      <c r="B33" s="1"/>
      <c r="C33" s="1"/>
      <c r="D33" s="1"/>
      <c r="E33" s="1"/>
      <c r="F33" s="39"/>
      <c r="G33" s="1"/>
      <c r="H33" s="36"/>
      <c r="I33" s="1"/>
      <c r="J33" s="36"/>
      <c r="K33" s="1"/>
      <c r="L33" s="1"/>
      <c r="M33" s="1"/>
      <c r="N33" s="1"/>
      <c r="O33" s="1"/>
      <c r="P33" s="1"/>
      <c r="Q33" s="1"/>
      <c r="R33" s="43"/>
      <c r="S33" s="44"/>
      <c r="T33" s="32"/>
    </row>
    <row r="34" spans="1:20" ht="23.25" x14ac:dyDescent="0.35">
      <c r="A34" s="42" t="s">
        <v>23</v>
      </c>
      <c r="B34" s="1"/>
      <c r="C34" s="1"/>
      <c r="D34" s="1"/>
      <c r="E34" s="1"/>
      <c r="F34" s="39"/>
      <c r="G34" s="1"/>
      <c r="H34" s="36"/>
      <c r="I34" s="1"/>
      <c r="J34" s="36"/>
      <c r="K34" s="1"/>
      <c r="M34" s="1"/>
      <c r="N34" s="90" t="s">
        <v>34</v>
      </c>
      <c r="O34" s="1"/>
      <c r="P34" s="1"/>
      <c r="Q34" s="1"/>
      <c r="R34" s="43"/>
      <c r="S34" s="44"/>
      <c r="T34" s="32"/>
    </row>
    <row r="35" spans="1:20" ht="23.25" x14ac:dyDescent="0.35">
      <c r="A35" s="45"/>
      <c r="B35" s="1"/>
      <c r="C35" s="32">
        <f>SUM(C15:C34)</f>
        <v>148921.31000000003</v>
      </c>
      <c r="D35" s="1"/>
      <c r="E35" s="1"/>
      <c r="F35" s="39"/>
      <c r="G35" s="1"/>
      <c r="H35" s="36"/>
      <c r="I35" s="1"/>
      <c r="J35" s="36"/>
      <c r="K35" s="1"/>
      <c r="M35" s="1"/>
      <c r="N35" s="91"/>
      <c r="O35" s="1"/>
      <c r="P35" s="32"/>
      <c r="Q35" s="1"/>
      <c r="R35" s="43"/>
      <c r="S35" s="1"/>
      <c r="T35" s="32"/>
    </row>
    <row r="36" spans="1:20" ht="23.25" x14ac:dyDescent="0.35">
      <c r="A36" s="42" t="s">
        <v>19</v>
      </c>
      <c r="F36" s="39"/>
      <c r="H36" s="36"/>
      <c r="J36" s="36"/>
      <c r="N36" s="92"/>
      <c r="T36" s="34"/>
    </row>
    <row r="37" spans="1:20" ht="20.25" x14ac:dyDescent="0.25">
      <c r="A37" s="45"/>
      <c r="F37" s="39"/>
      <c r="H37" s="36"/>
      <c r="J37" s="36"/>
      <c r="N37" s="92"/>
      <c r="T37" s="34"/>
    </row>
    <row r="38" spans="1:20" ht="23.25" x14ac:dyDescent="0.35">
      <c r="A38" s="42" t="s">
        <v>52</v>
      </c>
      <c r="N38" s="92"/>
      <c r="T38" s="34"/>
    </row>
    <row r="39" spans="1:20" ht="23.25" x14ac:dyDescent="0.35">
      <c r="A39" s="42" t="s">
        <v>51</v>
      </c>
      <c r="N39" s="90" t="s">
        <v>56</v>
      </c>
      <c r="P39" s="1"/>
      <c r="T39" s="34"/>
    </row>
    <row r="40" spans="1:20" x14ac:dyDescent="0.25">
      <c r="N40" s="92"/>
      <c r="T40" s="34"/>
    </row>
    <row r="41" spans="1:20" ht="23.25" x14ac:dyDescent="0.35">
      <c r="A41" s="42" t="s">
        <v>52</v>
      </c>
      <c r="T41" s="34"/>
    </row>
    <row r="42" spans="1:20" ht="23.25" x14ac:dyDescent="0.35">
      <c r="A42" s="42" t="s">
        <v>30</v>
      </c>
      <c r="N42" s="90" t="s">
        <v>53</v>
      </c>
      <c r="T42" s="34"/>
    </row>
    <row r="43" spans="1:20" x14ac:dyDescent="0.25">
      <c r="T43" s="34"/>
    </row>
    <row r="44" spans="1:20" ht="23.25" hidden="1" x14ac:dyDescent="0.35">
      <c r="A44" s="42" t="s">
        <v>62</v>
      </c>
      <c r="N44" s="92"/>
      <c r="T44" s="34"/>
    </row>
    <row r="45" spans="1:20" ht="23.25" hidden="1" x14ac:dyDescent="0.35">
      <c r="A45" s="42" t="s">
        <v>51</v>
      </c>
      <c r="N45" s="90" t="s">
        <v>63</v>
      </c>
      <c r="T45" s="34"/>
    </row>
    <row r="46" spans="1:20" x14ac:dyDescent="0.25">
      <c r="T46" s="34"/>
    </row>
    <row r="47" spans="1:20" x14ac:dyDescent="0.25">
      <c r="T47" s="34"/>
    </row>
    <row r="48" spans="1:20" x14ac:dyDescent="0.25">
      <c r="T48" s="34"/>
    </row>
    <row r="49" spans="20:20" x14ac:dyDescent="0.25">
      <c r="T49" s="34"/>
    </row>
    <row r="50" spans="20:20" x14ac:dyDescent="0.25">
      <c r="T50" s="34"/>
    </row>
    <row r="51" spans="20:20" x14ac:dyDescent="0.25">
      <c r="T51" s="34"/>
    </row>
    <row r="52" spans="20:20" x14ac:dyDescent="0.25">
      <c r="T52" s="34"/>
    </row>
    <row r="53" spans="20:20" x14ac:dyDescent="0.25">
      <c r="T53" s="34"/>
    </row>
    <row r="54" spans="20:20" x14ac:dyDescent="0.25">
      <c r="T54" s="34"/>
    </row>
    <row r="55" spans="20:20" x14ac:dyDescent="0.25">
      <c r="T55" s="34"/>
    </row>
    <row r="56" spans="20:20" x14ac:dyDescent="0.25">
      <c r="T56" s="34"/>
    </row>
    <row r="57" spans="20:20" x14ac:dyDescent="0.25">
      <c r="T57" s="34"/>
    </row>
    <row r="58" spans="20:20" x14ac:dyDescent="0.25">
      <c r="T58" s="34"/>
    </row>
    <row r="59" spans="20:20" x14ac:dyDescent="0.25">
      <c r="T59" s="34"/>
    </row>
    <row r="60" spans="20:20" x14ac:dyDescent="0.25">
      <c r="T60" s="34"/>
    </row>
    <row r="61" spans="20:20" x14ac:dyDescent="0.25">
      <c r="T61" s="34"/>
    </row>
    <row r="62" spans="20:20" x14ac:dyDescent="0.25">
      <c r="T62" s="34"/>
    </row>
    <row r="63" spans="20:20" x14ac:dyDescent="0.25">
      <c r="T63" s="34"/>
    </row>
    <row r="64" spans="20:20" x14ac:dyDescent="0.25">
      <c r="T64" s="34"/>
    </row>
    <row r="65" spans="20:20" x14ac:dyDescent="0.25">
      <c r="T65" s="34"/>
    </row>
    <row r="66" spans="20:20" x14ac:dyDescent="0.25">
      <c r="T66" s="34"/>
    </row>
    <row r="67" spans="20:20" x14ac:dyDescent="0.25">
      <c r="T67" s="34"/>
    </row>
    <row r="68" spans="20:20" x14ac:dyDescent="0.25">
      <c r="T68" s="34"/>
    </row>
    <row r="69" spans="20:20" x14ac:dyDescent="0.25">
      <c r="T69" s="34"/>
    </row>
    <row r="70" spans="20:20" x14ac:dyDescent="0.25">
      <c r="T70" s="34"/>
    </row>
    <row r="71" spans="20:20" x14ac:dyDescent="0.25">
      <c r="T71" s="34"/>
    </row>
    <row r="72" spans="20:20" x14ac:dyDescent="0.25">
      <c r="T72" s="34"/>
    </row>
    <row r="73" spans="20:20" x14ac:dyDescent="0.25">
      <c r="T73" s="34"/>
    </row>
    <row r="74" spans="20:20" x14ac:dyDescent="0.25">
      <c r="T74" s="34"/>
    </row>
    <row r="75" spans="20:20" x14ac:dyDescent="0.25">
      <c r="T75" s="34"/>
    </row>
    <row r="76" spans="20:20" x14ac:dyDescent="0.25">
      <c r="T76" s="34"/>
    </row>
    <row r="77" spans="20:20" x14ac:dyDescent="0.25">
      <c r="T77" s="34"/>
    </row>
    <row r="78" spans="20:20" x14ac:dyDescent="0.25">
      <c r="T78" s="34"/>
    </row>
    <row r="79" spans="20:20" x14ac:dyDescent="0.25">
      <c r="T79" s="34"/>
    </row>
    <row r="80" spans="20:20" x14ac:dyDescent="0.25">
      <c r="T80" s="34"/>
    </row>
    <row r="81" spans="20:20" x14ac:dyDescent="0.25">
      <c r="T81" s="34"/>
    </row>
    <row r="82" spans="20:20" x14ac:dyDescent="0.25">
      <c r="T82" s="34"/>
    </row>
    <row r="83" spans="20:20" x14ac:dyDescent="0.25">
      <c r="T83" s="34"/>
    </row>
    <row r="84" spans="20:20" x14ac:dyDescent="0.25">
      <c r="T84" s="34"/>
    </row>
    <row r="85" spans="20:20" x14ac:dyDescent="0.25">
      <c r="T85" s="34"/>
    </row>
    <row r="86" spans="20:20" x14ac:dyDescent="0.25">
      <c r="T86" s="34"/>
    </row>
    <row r="87" spans="20:20" x14ac:dyDescent="0.25">
      <c r="T87" s="34"/>
    </row>
    <row r="88" spans="20:20" x14ac:dyDescent="0.25">
      <c r="T88" s="34"/>
    </row>
    <row r="89" spans="20:20" x14ac:dyDescent="0.25">
      <c r="T89" s="34"/>
    </row>
    <row r="90" spans="20:20" x14ac:dyDescent="0.25">
      <c r="T90" s="34"/>
    </row>
    <row r="91" spans="20:20" x14ac:dyDescent="0.25">
      <c r="T91" s="34"/>
    </row>
    <row r="92" spans="20:20" x14ac:dyDescent="0.25">
      <c r="T92" s="34"/>
    </row>
    <row r="93" spans="20:20" x14ac:dyDescent="0.25">
      <c r="T93" s="34"/>
    </row>
    <row r="94" spans="20:20" x14ac:dyDescent="0.25">
      <c r="T94" s="34"/>
    </row>
    <row r="95" spans="20:20" x14ac:dyDescent="0.25">
      <c r="T95" s="34"/>
    </row>
  </sheetData>
  <mergeCells count="16">
    <mergeCell ref="C21:F21"/>
    <mergeCell ref="G21:J21"/>
    <mergeCell ref="K21:N21"/>
    <mergeCell ref="O21:R21"/>
    <mergeCell ref="D22:F22"/>
    <mergeCell ref="H22:J22"/>
    <mergeCell ref="L22:N22"/>
    <mergeCell ref="P22:R22"/>
    <mergeCell ref="C12:F12"/>
    <mergeCell ref="G12:J12"/>
    <mergeCell ref="K12:N12"/>
    <mergeCell ref="O12:R12"/>
    <mergeCell ref="D13:F13"/>
    <mergeCell ref="H13:J13"/>
    <mergeCell ref="L13:N13"/>
    <mergeCell ref="P13:R13"/>
  </mergeCells>
  <phoneticPr fontId="10" type="noConversion"/>
  <pageMargins left="0.6692913385826772" right="0.39370078740157483" top="0.19685039370078741" bottom="0.19685039370078741" header="0.51181102362204722" footer="0.51181102362204722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zoomScale="110" zoomScaleNormal="110" workbookViewId="0">
      <selection activeCell="A36" sqref="A36"/>
    </sheetView>
  </sheetViews>
  <sheetFormatPr defaultColWidth="8.85546875" defaultRowHeight="12.75" x14ac:dyDescent="0.2"/>
  <cols>
    <col min="1" max="1" width="46.140625" style="93" customWidth="1"/>
    <col min="2" max="2" width="20.5703125" style="93" customWidth="1"/>
    <col min="3" max="3" width="22.5703125" style="93" customWidth="1"/>
    <col min="4" max="4" width="21.85546875" style="93" customWidth="1"/>
    <col min="5" max="6" width="11.7109375" style="93" bestFit="1" customWidth="1"/>
    <col min="7" max="256" width="8.85546875" style="93"/>
    <col min="257" max="257" width="39.42578125" style="93" customWidth="1"/>
    <col min="258" max="258" width="20.7109375" style="93" customWidth="1"/>
    <col min="259" max="259" width="22" style="93" customWidth="1"/>
    <col min="260" max="260" width="25" style="93" customWidth="1"/>
    <col min="261" max="262" width="11.7109375" style="93" bestFit="1" customWidth="1"/>
    <col min="263" max="512" width="8.85546875" style="93"/>
    <col min="513" max="513" width="39.42578125" style="93" customWidth="1"/>
    <col min="514" max="514" width="20.7109375" style="93" customWidth="1"/>
    <col min="515" max="515" width="22" style="93" customWidth="1"/>
    <col min="516" max="516" width="25" style="93" customWidth="1"/>
    <col min="517" max="518" width="11.7109375" style="93" bestFit="1" customWidth="1"/>
    <col min="519" max="768" width="8.85546875" style="93"/>
    <col min="769" max="769" width="39.42578125" style="93" customWidth="1"/>
    <col min="770" max="770" width="20.7109375" style="93" customWidth="1"/>
    <col min="771" max="771" width="22" style="93" customWidth="1"/>
    <col min="772" max="772" width="25" style="93" customWidth="1"/>
    <col min="773" max="774" width="11.7109375" style="93" bestFit="1" customWidth="1"/>
    <col min="775" max="1024" width="8.85546875" style="93"/>
    <col min="1025" max="1025" width="39.42578125" style="93" customWidth="1"/>
    <col min="1026" max="1026" width="20.7109375" style="93" customWidth="1"/>
    <col min="1027" max="1027" width="22" style="93" customWidth="1"/>
    <col min="1028" max="1028" width="25" style="93" customWidth="1"/>
    <col min="1029" max="1030" width="11.7109375" style="93" bestFit="1" customWidth="1"/>
    <col min="1031" max="1280" width="8.85546875" style="93"/>
    <col min="1281" max="1281" width="39.42578125" style="93" customWidth="1"/>
    <col min="1282" max="1282" width="20.7109375" style="93" customWidth="1"/>
    <col min="1283" max="1283" width="22" style="93" customWidth="1"/>
    <col min="1284" max="1284" width="25" style="93" customWidth="1"/>
    <col min="1285" max="1286" width="11.7109375" style="93" bestFit="1" customWidth="1"/>
    <col min="1287" max="1536" width="8.85546875" style="93"/>
    <col min="1537" max="1537" width="39.42578125" style="93" customWidth="1"/>
    <col min="1538" max="1538" width="20.7109375" style="93" customWidth="1"/>
    <col min="1539" max="1539" width="22" style="93" customWidth="1"/>
    <col min="1540" max="1540" width="25" style="93" customWidth="1"/>
    <col min="1541" max="1542" width="11.7109375" style="93" bestFit="1" customWidth="1"/>
    <col min="1543" max="1792" width="8.85546875" style="93"/>
    <col min="1793" max="1793" width="39.42578125" style="93" customWidth="1"/>
    <col min="1794" max="1794" width="20.7109375" style="93" customWidth="1"/>
    <col min="1795" max="1795" width="22" style="93" customWidth="1"/>
    <col min="1796" max="1796" width="25" style="93" customWidth="1"/>
    <col min="1797" max="1798" width="11.7109375" style="93" bestFit="1" customWidth="1"/>
    <col min="1799" max="2048" width="8.85546875" style="93"/>
    <col min="2049" max="2049" width="39.42578125" style="93" customWidth="1"/>
    <col min="2050" max="2050" width="20.7109375" style="93" customWidth="1"/>
    <col min="2051" max="2051" width="22" style="93" customWidth="1"/>
    <col min="2052" max="2052" width="25" style="93" customWidth="1"/>
    <col min="2053" max="2054" width="11.7109375" style="93" bestFit="1" customWidth="1"/>
    <col min="2055" max="2304" width="8.85546875" style="93"/>
    <col min="2305" max="2305" width="39.42578125" style="93" customWidth="1"/>
    <col min="2306" max="2306" width="20.7109375" style="93" customWidth="1"/>
    <col min="2307" max="2307" width="22" style="93" customWidth="1"/>
    <col min="2308" max="2308" width="25" style="93" customWidth="1"/>
    <col min="2309" max="2310" width="11.7109375" style="93" bestFit="1" customWidth="1"/>
    <col min="2311" max="2560" width="8.85546875" style="93"/>
    <col min="2561" max="2561" width="39.42578125" style="93" customWidth="1"/>
    <col min="2562" max="2562" width="20.7109375" style="93" customWidth="1"/>
    <col min="2563" max="2563" width="22" style="93" customWidth="1"/>
    <col min="2564" max="2564" width="25" style="93" customWidth="1"/>
    <col min="2565" max="2566" width="11.7109375" style="93" bestFit="1" customWidth="1"/>
    <col min="2567" max="2816" width="8.85546875" style="93"/>
    <col min="2817" max="2817" width="39.42578125" style="93" customWidth="1"/>
    <col min="2818" max="2818" width="20.7109375" style="93" customWidth="1"/>
    <col min="2819" max="2819" width="22" style="93" customWidth="1"/>
    <col min="2820" max="2820" width="25" style="93" customWidth="1"/>
    <col min="2821" max="2822" width="11.7109375" style="93" bestFit="1" customWidth="1"/>
    <col min="2823" max="3072" width="8.85546875" style="93"/>
    <col min="3073" max="3073" width="39.42578125" style="93" customWidth="1"/>
    <col min="3074" max="3074" width="20.7109375" style="93" customWidth="1"/>
    <col min="3075" max="3075" width="22" style="93" customWidth="1"/>
    <col min="3076" max="3076" width="25" style="93" customWidth="1"/>
    <col min="3077" max="3078" width="11.7109375" style="93" bestFit="1" customWidth="1"/>
    <col min="3079" max="3328" width="8.85546875" style="93"/>
    <col min="3329" max="3329" width="39.42578125" style="93" customWidth="1"/>
    <col min="3330" max="3330" width="20.7109375" style="93" customWidth="1"/>
    <col min="3331" max="3331" width="22" style="93" customWidth="1"/>
    <col min="3332" max="3332" width="25" style="93" customWidth="1"/>
    <col min="3333" max="3334" width="11.7109375" style="93" bestFit="1" customWidth="1"/>
    <col min="3335" max="3584" width="8.85546875" style="93"/>
    <col min="3585" max="3585" width="39.42578125" style="93" customWidth="1"/>
    <col min="3586" max="3586" width="20.7109375" style="93" customWidth="1"/>
    <col min="3587" max="3587" width="22" style="93" customWidth="1"/>
    <col min="3588" max="3588" width="25" style="93" customWidth="1"/>
    <col min="3589" max="3590" width="11.7109375" style="93" bestFit="1" customWidth="1"/>
    <col min="3591" max="3840" width="8.85546875" style="93"/>
    <col min="3841" max="3841" width="39.42578125" style="93" customWidth="1"/>
    <col min="3842" max="3842" width="20.7109375" style="93" customWidth="1"/>
    <col min="3843" max="3843" width="22" style="93" customWidth="1"/>
    <col min="3844" max="3844" width="25" style="93" customWidth="1"/>
    <col min="3845" max="3846" width="11.7109375" style="93" bestFit="1" customWidth="1"/>
    <col min="3847" max="4096" width="8.85546875" style="93"/>
    <col min="4097" max="4097" width="39.42578125" style="93" customWidth="1"/>
    <col min="4098" max="4098" width="20.7109375" style="93" customWidth="1"/>
    <col min="4099" max="4099" width="22" style="93" customWidth="1"/>
    <col min="4100" max="4100" width="25" style="93" customWidth="1"/>
    <col min="4101" max="4102" width="11.7109375" style="93" bestFit="1" customWidth="1"/>
    <col min="4103" max="4352" width="8.85546875" style="93"/>
    <col min="4353" max="4353" width="39.42578125" style="93" customWidth="1"/>
    <col min="4354" max="4354" width="20.7109375" style="93" customWidth="1"/>
    <col min="4355" max="4355" width="22" style="93" customWidth="1"/>
    <col min="4356" max="4356" width="25" style="93" customWidth="1"/>
    <col min="4357" max="4358" width="11.7109375" style="93" bestFit="1" customWidth="1"/>
    <col min="4359" max="4608" width="8.85546875" style="93"/>
    <col min="4609" max="4609" width="39.42578125" style="93" customWidth="1"/>
    <col min="4610" max="4610" width="20.7109375" style="93" customWidth="1"/>
    <col min="4611" max="4611" width="22" style="93" customWidth="1"/>
    <col min="4612" max="4612" width="25" style="93" customWidth="1"/>
    <col min="4613" max="4614" width="11.7109375" style="93" bestFit="1" customWidth="1"/>
    <col min="4615" max="4864" width="8.85546875" style="93"/>
    <col min="4865" max="4865" width="39.42578125" style="93" customWidth="1"/>
    <col min="4866" max="4866" width="20.7109375" style="93" customWidth="1"/>
    <col min="4867" max="4867" width="22" style="93" customWidth="1"/>
    <col min="4868" max="4868" width="25" style="93" customWidth="1"/>
    <col min="4869" max="4870" width="11.7109375" style="93" bestFit="1" customWidth="1"/>
    <col min="4871" max="5120" width="8.85546875" style="93"/>
    <col min="5121" max="5121" width="39.42578125" style="93" customWidth="1"/>
    <col min="5122" max="5122" width="20.7109375" style="93" customWidth="1"/>
    <col min="5123" max="5123" width="22" style="93" customWidth="1"/>
    <col min="5124" max="5124" width="25" style="93" customWidth="1"/>
    <col min="5125" max="5126" width="11.7109375" style="93" bestFit="1" customWidth="1"/>
    <col min="5127" max="5376" width="8.85546875" style="93"/>
    <col min="5377" max="5377" width="39.42578125" style="93" customWidth="1"/>
    <col min="5378" max="5378" width="20.7109375" style="93" customWidth="1"/>
    <col min="5379" max="5379" width="22" style="93" customWidth="1"/>
    <col min="5380" max="5380" width="25" style="93" customWidth="1"/>
    <col min="5381" max="5382" width="11.7109375" style="93" bestFit="1" customWidth="1"/>
    <col min="5383" max="5632" width="8.85546875" style="93"/>
    <col min="5633" max="5633" width="39.42578125" style="93" customWidth="1"/>
    <col min="5634" max="5634" width="20.7109375" style="93" customWidth="1"/>
    <col min="5635" max="5635" width="22" style="93" customWidth="1"/>
    <col min="5636" max="5636" width="25" style="93" customWidth="1"/>
    <col min="5637" max="5638" width="11.7109375" style="93" bestFit="1" customWidth="1"/>
    <col min="5639" max="5888" width="8.85546875" style="93"/>
    <col min="5889" max="5889" width="39.42578125" style="93" customWidth="1"/>
    <col min="5890" max="5890" width="20.7109375" style="93" customWidth="1"/>
    <col min="5891" max="5891" width="22" style="93" customWidth="1"/>
    <col min="5892" max="5892" width="25" style="93" customWidth="1"/>
    <col min="5893" max="5894" width="11.7109375" style="93" bestFit="1" customWidth="1"/>
    <col min="5895" max="6144" width="8.85546875" style="93"/>
    <col min="6145" max="6145" width="39.42578125" style="93" customWidth="1"/>
    <col min="6146" max="6146" width="20.7109375" style="93" customWidth="1"/>
    <col min="6147" max="6147" width="22" style="93" customWidth="1"/>
    <col min="6148" max="6148" width="25" style="93" customWidth="1"/>
    <col min="6149" max="6150" width="11.7109375" style="93" bestFit="1" customWidth="1"/>
    <col min="6151" max="6400" width="8.85546875" style="93"/>
    <col min="6401" max="6401" width="39.42578125" style="93" customWidth="1"/>
    <col min="6402" max="6402" width="20.7109375" style="93" customWidth="1"/>
    <col min="6403" max="6403" width="22" style="93" customWidth="1"/>
    <col min="6404" max="6404" width="25" style="93" customWidth="1"/>
    <col min="6405" max="6406" width="11.7109375" style="93" bestFit="1" customWidth="1"/>
    <col min="6407" max="6656" width="8.85546875" style="93"/>
    <col min="6657" max="6657" width="39.42578125" style="93" customWidth="1"/>
    <col min="6658" max="6658" width="20.7109375" style="93" customWidth="1"/>
    <col min="6659" max="6659" width="22" style="93" customWidth="1"/>
    <col min="6660" max="6660" width="25" style="93" customWidth="1"/>
    <col min="6661" max="6662" width="11.7109375" style="93" bestFit="1" customWidth="1"/>
    <col min="6663" max="6912" width="8.85546875" style="93"/>
    <col min="6913" max="6913" width="39.42578125" style="93" customWidth="1"/>
    <col min="6914" max="6914" width="20.7109375" style="93" customWidth="1"/>
    <col min="6915" max="6915" width="22" style="93" customWidth="1"/>
    <col min="6916" max="6916" width="25" style="93" customWidth="1"/>
    <col min="6917" max="6918" width="11.7109375" style="93" bestFit="1" customWidth="1"/>
    <col min="6919" max="7168" width="8.85546875" style="93"/>
    <col min="7169" max="7169" width="39.42578125" style="93" customWidth="1"/>
    <col min="7170" max="7170" width="20.7109375" style="93" customWidth="1"/>
    <col min="7171" max="7171" width="22" style="93" customWidth="1"/>
    <col min="7172" max="7172" width="25" style="93" customWidth="1"/>
    <col min="7173" max="7174" width="11.7109375" style="93" bestFit="1" customWidth="1"/>
    <col min="7175" max="7424" width="8.85546875" style="93"/>
    <col min="7425" max="7425" width="39.42578125" style="93" customWidth="1"/>
    <col min="7426" max="7426" width="20.7109375" style="93" customWidth="1"/>
    <col min="7427" max="7427" width="22" style="93" customWidth="1"/>
    <col min="7428" max="7428" width="25" style="93" customWidth="1"/>
    <col min="7429" max="7430" width="11.7109375" style="93" bestFit="1" customWidth="1"/>
    <col min="7431" max="7680" width="8.85546875" style="93"/>
    <col min="7681" max="7681" width="39.42578125" style="93" customWidth="1"/>
    <col min="7682" max="7682" width="20.7109375" style="93" customWidth="1"/>
    <col min="7683" max="7683" width="22" style="93" customWidth="1"/>
    <col min="7684" max="7684" width="25" style="93" customWidth="1"/>
    <col min="7685" max="7686" width="11.7109375" style="93" bestFit="1" customWidth="1"/>
    <col min="7687" max="7936" width="8.85546875" style="93"/>
    <col min="7937" max="7937" width="39.42578125" style="93" customWidth="1"/>
    <col min="7938" max="7938" width="20.7109375" style="93" customWidth="1"/>
    <col min="7939" max="7939" width="22" style="93" customWidth="1"/>
    <col min="7940" max="7940" width="25" style="93" customWidth="1"/>
    <col min="7941" max="7942" width="11.7109375" style="93" bestFit="1" customWidth="1"/>
    <col min="7943" max="8192" width="8.85546875" style="93"/>
    <col min="8193" max="8193" width="39.42578125" style="93" customWidth="1"/>
    <col min="8194" max="8194" width="20.7109375" style="93" customWidth="1"/>
    <col min="8195" max="8195" width="22" style="93" customWidth="1"/>
    <col min="8196" max="8196" width="25" style="93" customWidth="1"/>
    <col min="8197" max="8198" width="11.7109375" style="93" bestFit="1" customWidth="1"/>
    <col min="8199" max="8448" width="8.85546875" style="93"/>
    <col min="8449" max="8449" width="39.42578125" style="93" customWidth="1"/>
    <col min="8450" max="8450" width="20.7109375" style="93" customWidth="1"/>
    <col min="8451" max="8451" width="22" style="93" customWidth="1"/>
    <col min="8452" max="8452" width="25" style="93" customWidth="1"/>
    <col min="8453" max="8454" width="11.7109375" style="93" bestFit="1" customWidth="1"/>
    <col min="8455" max="8704" width="8.85546875" style="93"/>
    <col min="8705" max="8705" width="39.42578125" style="93" customWidth="1"/>
    <col min="8706" max="8706" width="20.7109375" style="93" customWidth="1"/>
    <col min="8707" max="8707" width="22" style="93" customWidth="1"/>
    <col min="8708" max="8708" width="25" style="93" customWidth="1"/>
    <col min="8709" max="8710" width="11.7109375" style="93" bestFit="1" customWidth="1"/>
    <col min="8711" max="8960" width="8.85546875" style="93"/>
    <col min="8961" max="8961" width="39.42578125" style="93" customWidth="1"/>
    <col min="8962" max="8962" width="20.7109375" style="93" customWidth="1"/>
    <col min="8963" max="8963" width="22" style="93" customWidth="1"/>
    <col min="8964" max="8964" width="25" style="93" customWidth="1"/>
    <col min="8965" max="8966" width="11.7109375" style="93" bestFit="1" customWidth="1"/>
    <col min="8967" max="9216" width="8.85546875" style="93"/>
    <col min="9217" max="9217" width="39.42578125" style="93" customWidth="1"/>
    <col min="9218" max="9218" width="20.7109375" style="93" customWidth="1"/>
    <col min="9219" max="9219" width="22" style="93" customWidth="1"/>
    <col min="9220" max="9220" width="25" style="93" customWidth="1"/>
    <col min="9221" max="9222" width="11.7109375" style="93" bestFit="1" customWidth="1"/>
    <col min="9223" max="9472" width="8.85546875" style="93"/>
    <col min="9473" max="9473" width="39.42578125" style="93" customWidth="1"/>
    <col min="9474" max="9474" width="20.7109375" style="93" customWidth="1"/>
    <col min="9475" max="9475" width="22" style="93" customWidth="1"/>
    <col min="9476" max="9476" width="25" style="93" customWidth="1"/>
    <col min="9477" max="9478" width="11.7109375" style="93" bestFit="1" customWidth="1"/>
    <col min="9479" max="9728" width="8.85546875" style="93"/>
    <col min="9729" max="9729" width="39.42578125" style="93" customWidth="1"/>
    <col min="9730" max="9730" width="20.7109375" style="93" customWidth="1"/>
    <col min="9731" max="9731" width="22" style="93" customWidth="1"/>
    <col min="9732" max="9732" width="25" style="93" customWidth="1"/>
    <col min="9733" max="9734" width="11.7109375" style="93" bestFit="1" customWidth="1"/>
    <col min="9735" max="9984" width="8.85546875" style="93"/>
    <col min="9985" max="9985" width="39.42578125" style="93" customWidth="1"/>
    <col min="9986" max="9986" width="20.7109375" style="93" customWidth="1"/>
    <col min="9987" max="9987" width="22" style="93" customWidth="1"/>
    <col min="9988" max="9988" width="25" style="93" customWidth="1"/>
    <col min="9989" max="9990" width="11.7109375" style="93" bestFit="1" customWidth="1"/>
    <col min="9991" max="10240" width="8.85546875" style="93"/>
    <col min="10241" max="10241" width="39.42578125" style="93" customWidth="1"/>
    <col min="10242" max="10242" width="20.7109375" style="93" customWidth="1"/>
    <col min="10243" max="10243" width="22" style="93" customWidth="1"/>
    <col min="10244" max="10244" width="25" style="93" customWidth="1"/>
    <col min="10245" max="10246" width="11.7109375" style="93" bestFit="1" customWidth="1"/>
    <col min="10247" max="10496" width="8.85546875" style="93"/>
    <col min="10497" max="10497" width="39.42578125" style="93" customWidth="1"/>
    <col min="10498" max="10498" width="20.7109375" style="93" customWidth="1"/>
    <col min="10499" max="10499" width="22" style="93" customWidth="1"/>
    <col min="10500" max="10500" width="25" style="93" customWidth="1"/>
    <col min="10501" max="10502" width="11.7109375" style="93" bestFit="1" customWidth="1"/>
    <col min="10503" max="10752" width="8.85546875" style="93"/>
    <col min="10753" max="10753" width="39.42578125" style="93" customWidth="1"/>
    <col min="10754" max="10754" width="20.7109375" style="93" customWidth="1"/>
    <col min="10755" max="10755" width="22" style="93" customWidth="1"/>
    <col min="10756" max="10756" width="25" style="93" customWidth="1"/>
    <col min="10757" max="10758" width="11.7109375" style="93" bestFit="1" customWidth="1"/>
    <col min="10759" max="11008" width="8.85546875" style="93"/>
    <col min="11009" max="11009" width="39.42578125" style="93" customWidth="1"/>
    <col min="11010" max="11010" width="20.7109375" style="93" customWidth="1"/>
    <col min="11011" max="11011" width="22" style="93" customWidth="1"/>
    <col min="11012" max="11012" width="25" style="93" customWidth="1"/>
    <col min="11013" max="11014" width="11.7109375" style="93" bestFit="1" customWidth="1"/>
    <col min="11015" max="11264" width="8.85546875" style="93"/>
    <col min="11265" max="11265" width="39.42578125" style="93" customWidth="1"/>
    <col min="11266" max="11266" width="20.7109375" style="93" customWidth="1"/>
    <col min="11267" max="11267" width="22" style="93" customWidth="1"/>
    <col min="11268" max="11268" width="25" style="93" customWidth="1"/>
    <col min="11269" max="11270" width="11.7109375" style="93" bestFit="1" customWidth="1"/>
    <col min="11271" max="11520" width="8.85546875" style="93"/>
    <col min="11521" max="11521" width="39.42578125" style="93" customWidth="1"/>
    <col min="11522" max="11522" width="20.7109375" style="93" customWidth="1"/>
    <col min="11523" max="11523" width="22" style="93" customWidth="1"/>
    <col min="11524" max="11524" width="25" style="93" customWidth="1"/>
    <col min="11525" max="11526" width="11.7109375" style="93" bestFit="1" customWidth="1"/>
    <col min="11527" max="11776" width="8.85546875" style="93"/>
    <col min="11777" max="11777" width="39.42578125" style="93" customWidth="1"/>
    <col min="11778" max="11778" width="20.7109375" style="93" customWidth="1"/>
    <col min="11779" max="11779" width="22" style="93" customWidth="1"/>
    <col min="11780" max="11780" width="25" style="93" customWidth="1"/>
    <col min="11781" max="11782" width="11.7109375" style="93" bestFit="1" customWidth="1"/>
    <col min="11783" max="12032" width="8.85546875" style="93"/>
    <col min="12033" max="12033" width="39.42578125" style="93" customWidth="1"/>
    <col min="12034" max="12034" width="20.7109375" style="93" customWidth="1"/>
    <col min="12035" max="12035" width="22" style="93" customWidth="1"/>
    <col min="12036" max="12036" width="25" style="93" customWidth="1"/>
    <col min="12037" max="12038" width="11.7109375" style="93" bestFit="1" customWidth="1"/>
    <col min="12039" max="12288" width="8.85546875" style="93"/>
    <col min="12289" max="12289" width="39.42578125" style="93" customWidth="1"/>
    <col min="12290" max="12290" width="20.7109375" style="93" customWidth="1"/>
    <col min="12291" max="12291" width="22" style="93" customWidth="1"/>
    <col min="12292" max="12292" width="25" style="93" customWidth="1"/>
    <col min="12293" max="12294" width="11.7109375" style="93" bestFit="1" customWidth="1"/>
    <col min="12295" max="12544" width="8.85546875" style="93"/>
    <col min="12545" max="12545" width="39.42578125" style="93" customWidth="1"/>
    <col min="12546" max="12546" width="20.7109375" style="93" customWidth="1"/>
    <col min="12547" max="12547" width="22" style="93" customWidth="1"/>
    <col min="12548" max="12548" width="25" style="93" customWidth="1"/>
    <col min="12549" max="12550" width="11.7109375" style="93" bestFit="1" customWidth="1"/>
    <col min="12551" max="12800" width="8.85546875" style="93"/>
    <col min="12801" max="12801" width="39.42578125" style="93" customWidth="1"/>
    <col min="12802" max="12802" width="20.7109375" style="93" customWidth="1"/>
    <col min="12803" max="12803" width="22" style="93" customWidth="1"/>
    <col min="12804" max="12804" width="25" style="93" customWidth="1"/>
    <col min="12805" max="12806" width="11.7109375" style="93" bestFit="1" customWidth="1"/>
    <col min="12807" max="13056" width="8.85546875" style="93"/>
    <col min="13057" max="13057" width="39.42578125" style="93" customWidth="1"/>
    <col min="13058" max="13058" width="20.7109375" style="93" customWidth="1"/>
    <col min="13059" max="13059" width="22" style="93" customWidth="1"/>
    <col min="13060" max="13060" width="25" style="93" customWidth="1"/>
    <col min="13061" max="13062" width="11.7109375" style="93" bestFit="1" customWidth="1"/>
    <col min="13063" max="13312" width="8.85546875" style="93"/>
    <col min="13313" max="13313" width="39.42578125" style="93" customWidth="1"/>
    <col min="13314" max="13314" width="20.7109375" style="93" customWidth="1"/>
    <col min="13315" max="13315" width="22" style="93" customWidth="1"/>
    <col min="13316" max="13316" width="25" style="93" customWidth="1"/>
    <col min="13317" max="13318" width="11.7109375" style="93" bestFit="1" customWidth="1"/>
    <col min="13319" max="13568" width="8.85546875" style="93"/>
    <col min="13569" max="13569" width="39.42578125" style="93" customWidth="1"/>
    <col min="13570" max="13570" width="20.7109375" style="93" customWidth="1"/>
    <col min="13571" max="13571" width="22" style="93" customWidth="1"/>
    <col min="13572" max="13572" width="25" style="93" customWidth="1"/>
    <col min="13573" max="13574" width="11.7109375" style="93" bestFit="1" customWidth="1"/>
    <col min="13575" max="13824" width="8.85546875" style="93"/>
    <col min="13825" max="13825" width="39.42578125" style="93" customWidth="1"/>
    <col min="13826" max="13826" width="20.7109375" style="93" customWidth="1"/>
    <col min="13827" max="13827" width="22" style="93" customWidth="1"/>
    <col min="13828" max="13828" width="25" style="93" customWidth="1"/>
    <col min="13829" max="13830" width="11.7109375" style="93" bestFit="1" customWidth="1"/>
    <col min="13831" max="14080" width="8.85546875" style="93"/>
    <col min="14081" max="14081" width="39.42578125" style="93" customWidth="1"/>
    <col min="14082" max="14082" width="20.7109375" style="93" customWidth="1"/>
    <col min="14083" max="14083" width="22" style="93" customWidth="1"/>
    <col min="14084" max="14084" width="25" style="93" customWidth="1"/>
    <col min="14085" max="14086" width="11.7109375" style="93" bestFit="1" customWidth="1"/>
    <col min="14087" max="14336" width="8.85546875" style="93"/>
    <col min="14337" max="14337" width="39.42578125" style="93" customWidth="1"/>
    <col min="14338" max="14338" width="20.7109375" style="93" customWidth="1"/>
    <col min="14339" max="14339" width="22" style="93" customWidth="1"/>
    <col min="14340" max="14340" width="25" style="93" customWidth="1"/>
    <col min="14341" max="14342" width="11.7109375" style="93" bestFit="1" customWidth="1"/>
    <col min="14343" max="14592" width="8.85546875" style="93"/>
    <col min="14593" max="14593" width="39.42578125" style="93" customWidth="1"/>
    <col min="14594" max="14594" width="20.7109375" style="93" customWidth="1"/>
    <col min="14595" max="14595" width="22" style="93" customWidth="1"/>
    <col min="14596" max="14596" width="25" style="93" customWidth="1"/>
    <col min="14597" max="14598" width="11.7109375" style="93" bestFit="1" customWidth="1"/>
    <col min="14599" max="14848" width="8.85546875" style="93"/>
    <col min="14849" max="14849" width="39.42578125" style="93" customWidth="1"/>
    <col min="14850" max="14850" width="20.7109375" style="93" customWidth="1"/>
    <col min="14851" max="14851" width="22" style="93" customWidth="1"/>
    <col min="14852" max="14852" width="25" style="93" customWidth="1"/>
    <col min="14853" max="14854" width="11.7109375" style="93" bestFit="1" customWidth="1"/>
    <col min="14855" max="15104" width="8.85546875" style="93"/>
    <col min="15105" max="15105" width="39.42578125" style="93" customWidth="1"/>
    <col min="15106" max="15106" width="20.7109375" style="93" customWidth="1"/>
    <col min="15107" max="15107" width="22" style="93" customWidth="1"/>
    <col min="15108" max="15108" width="25" style="93" customWidth="1"/>
    <col min="15109" max="15110" width="11.7109375" style="93" bestFit="1" customWidth="1"/>
    <col min="15111" max="15360" width="8.85546875" style="93"/>
    <col min="15361" max="15361" width="39.42578125" style="93" customWidth="1"/>
    <col min="15362" max="15362" width="20.7109375" style="93" customWidth="1"/>
    <col min="15363" max="15363" width="22" style="93" customWidth="1"/>
    <col min="15364" max="15364" width="25" style="93" customWidth="1"/>
    <col min="15365" max="15366" width="11.7109375" style="93" bestFit="1" customWidth="1"/>
    <col min="15367" max="15616" width="8.85546875" style="93"/>
    <col min="15617" max="15617" width="39.42578125" style="93" customWidth="1"/>
    <col min="15618" max="15618" width="20.7109375" style="93" customWidth="1"/>
    <col min="15619" max="15619" width="22" style="93" customWidth="1"/>
    <col min="15620" max="15620" width="25" style="93" customWidth="1"/>
    <col min="15621" max="15622" width="11.7109375" style="93" bestFit="1" customWidth="1"/>
    <col min="15623" max="15872" width="8.85546875" style="93"/>
    <col min="15873" max="15873" width="39.42578125" style="93" customWidth="1"/>
    <col min="15874" max="15874" width="20.7109375" style="93" customWidth="1"/>
    <col min="15875" max="15875" width="22" style="93" customWidth="1"/>
    <col min="15876" max="15876" width="25" style="93" customWidth="1"/>
    <col min="15877" max="15878" width="11.7109375" style="93" bestFit="1" customWidth="1"/>
    <col min="15879" max="16128" width="8.85546875" style="93"/>
    <col min="16129" max="16129" width="39.42578125" style="93" customWidth="1"/>
    <col min="16130" max="16130" width="20.7109375" style="93" customWidth="1"/>
    <col min="16131" max="16131" width="22" style="93" customWidth="1"/>
    <col min="16132" max="16132" width="25" style="93" customWidth="1"/>
    <col min="16133" max="16134" width="11.7109375" style="93" bestFit="1" customWidth="1"/>
    <col min="16135" max="16384" width="8.85546875" style="93"/>
  </cols>
  <sheetData>
    <row r="1" spans="1:8" ht="18.75" x14ac:dyDescent="0.3">
      <c r="A1" s="5"/>
      <c r="B1" s="5"/>
      <c r="C1" s="5" t="s">
        <v>35</v>
      </c>
      <c r="H1" s="94"/>
    </row>
    <row r="2" spans="1:8" ht="18.75" x14ac:dyDescent="0.3">
      <c r="A2" s="5"/>
      <c r="B2" s="5"/>
      <c r="C2" s="5"/>
      <c r="H2" s="94"/>
    </row>
    <row r="3" spans="1:8" ht="18.75" x14ac:dyDescent="0.3">
      <c r="A3" s="5"/>
      <c r="B3" s="95" t="s">
        <v>54</v>
      </c>
      <c r="C3" s="95"/>
      <c r="H3" s="94"/>
    </row>
    <row r="4" spans="1:8" ht="18.75" x14ac:dyDescent="0.3">
      <c r="A4" s="5"/>
      <c r="C4" s="95" t="s">
        <v>36</v>
      </c>
    </row>
    <row r="5" spans="1:8" ht="18.75" x14ac:dyDescent="0.3">
      <c r="A5" s="5"/>
      <c r="C5" s="5"/>
    </row>
    <row r="6" spans="1:8" ht="18.75" x14ac:dyDescent="0.3">
      <c r="A6" s="5"/>
      <c r="C6" s="5" t="s">
        <v>55</v>
      </c>
    </row>
    <row r="7" spans="1:8" ht="18.75" x14ac:dyDescent="0.3">
      <c r="A7" s="5"/>
      <c r="C7" s="96">
        <v>46164</v>
      </c>
    </row>
    <row r="8" spans="1:8" ht="18.75" x14ac:dyDescent="0.3">
      <c r="A8" s="5"/>
      <c r="C8" s="96"/>
    </row>
    <row r="9" spans="1:8" ht="18.75" x14ac:dyDescent="0.3">
      <c r="A9" s="5"/>
      <c r="C9" s="96"/>
    </row>
    <row r="10" spans="1:8" ht="18.75" x14ac:dyDescent="0.3">
      <c r="A10" s="5"/>
      <c r="C10" s="96"/>
    </row>
    <row r="11" spans="1:8" ht="18.75" x14ac:dyDescent="0.3">
      <c r="A11" s="5"/>
    </row>
    <row r="12" spans="1:8" ht="18.75" x14ac:dyDescent="0.3">
      <c r="A12" s="97" t="s">
        <v>50</v>
      </c>
      <c r="B12" s="5"/>
    </row>
    <row r="13" spans="1:8" ht="18.75" x14ac:dyDescent="0.3">
      <c r="A13" s="9" t="s">
        <v>37</v>
      </c>
      <c r="B13" s="5"/>
    </row>
    <row r="14" spans="1:8" ht="18.75" x14ac:dyDescent="0.3">
      <c r="A14" s="9"/>
      <c r="B14" s="9" t="s">
        <v>61</v>
      </c>
    </row>
    <row r="15" spans="1:8" ht="15.75" x14ac:dyDescent="0.25">
      <c r="D15" s="98" t="s">
        <v>38</v>
      </c>
    </row>
    <row r="16" spans="1:8" x14ac:dyDescent="0.2">
      <c r="A16" s="130" t="s">
        <v>39</v>
      </c>
      <c r="B16" s="132" t="s">
        <v>40</v>
      </c>
      <c r="C16" s="132" t="s">
        <v>57</v>
      </c>
      <c r="D16" s="132" t="s">
        <v>41</v>
      </c>
    </row>
    <row r="17" spans="1:6" ht="65.25" customHeight="1" x14ac:dyDescent="0.2">
      <c r="A17" s="131"/>
      <c r="B17" s="132"/>
      <c r="C17" s="132"/>
      <c r="D17" s="132"/>
    </row>
    <row r="18" spans="1:6" ht="15.75" hidden="1" x14ac:dyDescent="0.25">
      <c r="A18" s="99" t="s">
        <v>42</v>
      </c>
      <c r="B18" s="100">
        <v>49000.2</v>
      </c>
      <c r="C18" s="100">
        <f>B18-913.2</f>
        <v>48087</v>
      </c>
      <c r="D18" s="100">
        <f>C18/1.2</f>
        <v>40072.5</v>
      </c>
      <c r="E18" s="101"/>
      <c r="F18" s="101"/>
    </row>
    <row r="19" spans="1:6" ht="15.75" hidden="1" x14ac:dyDescent="0.25">
      <c r="A19" s="99" t="s">
        <v>43</v>
      </c>
      <c r="B19" s="100">
        <v>46000.2</v>
      </c>
      <c r="C19" s="100">
        <f>B19-913.2</f>
        <v>45087</v>
      </c>
      <c r="D19" s="100">
        <f>C19/1.2</f>
        <v>37572.5</v>
      </c>
      <c r="E19" s="101"/>
    </row>
    <row r="20" spans="1:6" ht="15.75" x14ac:dyDescent="0.25">
      <c r="A20" s="99" t="s">
        <v>44</v>
      </c>
      <c r="B20" s="100">
        <f>ФНБ!N27</f>
        <v>92000.2</v>
      </c>
      <c r="C20" s="100">
        <f>B20</f>
        <v>92000.2</v>
      </c>
      <c r="D20" s="100">
        <f>C20/1.2</f>
        <v>76666.833333333328</v>
      </c>
      <c r="E20" s="101"/>
    </row>
    <row r="21" spans="1:6" ht="15.75" x14ac:dyDescent="0.25">
      <c r="A21" s="99" t="s">
        <v>45</v>
      </c>
      <c r="B21" s="100">
        <f>ФНБ!N28</f>
        <v>95000.18</v>
      </c>
      <c r="C21" s="100">
        <f>B21</f>
        <v>95000.18</v>
      </c>
      <c r="D21" s="100">
        <f>C21/1.22</f>
        <v>77869</v>
      </c>
      <c r="E21" s="101"/>
    </row>
    <row r="22" spans="1:6" ht="15.75" hidden="1" x14ac:dyDescent="0.25">
      <c r="A22" s="107" t="s">
        <v>46</v>
      </c>
      <c r="B22" s="100">
        <f>ФНБ!N29</f>
        <v>90100.05</v>
      </c>
      <c r="C22" s="100">
        <f>B22</f>
        <v>90100.05</v>
      </c>
      <c r="D22" s="100">
        <f>C22/1.22</f>
        <v>73852.5</v>
      </c>
      <c r="E22" s="101"/>
    </row>
    <row r="23" spans="1:6" hidden="1" x14ac:dyDescent="0.2">
      <c r="A23" s="128" t="s">
        <v>47</v>
      </c>
      <c r="B23" s="129"/>
      <c r="C23" s="129"/>
      <c r="D23" s="129"/>
    </row>
    <row r="24" spans="1:6" ht="12.75" customHeight="1" x14ac:dyDescent="0.2">
      <c r="A24" s="128"/>
      <c r="B24" s="129"/>
      <c r="C24" s="129"/>
      <c r="D24" s="129"/>
    </row>
    <row r="25" spans="1:6" ht="12.75" customHeight="1" x14ac:dyDescent="0.2">
      <c r="A25" s="102"/>
      <c r="B25" s="103"/>
      <c r="C25" s="103"/>
      <c r="D25" s="103"/>
    </row>
    <row r="26" spans="1:6" ht="15.75" x14ac:dyDescent="0.25">
      <c r="A26" s="104"/>
      <c r="B26" s="105"/>
      <c r="C26" s="106"/>
      <c r="D26" s="106"/>
    </row>
    <row r="27" spans="1:6" ht="15.75" x14ac:dyDescent="0.25">
      <c r="A27" s="33" t="s">
        <v>48</v>
      </c>
      <c r="B27" s="33"/>
      <c r="C27" s="33"/>
      <c r="D27" s="33"/>
    </row>
    <row r="28" spans="1:6" ht="15.75" x14ac:dyDescent="0.25">
      <c r="A28" s="33" t="s">
        <v>49</v>
      </c>
      <c r="B28" s="33"/>
      <c r="C28" s="33"/>
      <c r="D28" s="39" t="s">
        <v>34</v>
      </c>
    </row>
  </sheetData>
  <mergeCells count="6">
    <mergeCell ref="A24:D24"/>
    <mergeCell ref="A16:A17"/>
    <mergeCell ref="B16:B17"/>
    <mergeCell ref="C16:C17"/>
    <mergeCell ref="D16:D17"/>
    <mergeCell ref="A23:D23"/>
  </mergeCells>
  <pageMargins left="0.70866141732283472" right="0.31496062992125984" top="0.55118110236220474" bottom="0.55118110236220474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ФНБ</vt:lpstr>
      <vt:lpstr>франко-резервуар</vt:lpstr>
      <vt:lpstr>ФНБ!Область_печати</vt:lpstr>
      <vt:lpstr>'франко-резервуар'!Область_печати</vt:lpstr>
    </vt:vector>
  </TitlesOfParts>
  <Company>IRKNP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BichevinaEV</dc:creator>
  <cp:lastModifiedBy>Бичевина Елена Владимировна</cp:lastModifiedBy>
  <cp:lastPrinted>2026-06-11T02:24:10Z</cp:lastPrinted>
  <dcterms:created xsi:type="dcterms:W3CDTF">2012-02-07T00:55:34Z</dcterms:created>
  <dcterms:modified xsi:type="dcterms:W3CDTF">2026-06-15T07:37:47Z</dcterms:modified>
</cp:coreProperties>
</file>