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emf" ContentType="image/x-emf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C:\Users\Asus\Desktop\МЛБ 2 этап\Итоговый\"/>
    </mc:Choice>
  </mc:AlternateContent>
  <bookViews>
    <workbookView xWindow="0" yWindow="120" windowWidth="19032" windowHeight="10800" firstSheet="3" activeTab="3"/>
  </bookViews>
  <sheets>
    <sheet name="Юноши 8 лет" sheetId="3" r:id="rId1"/>
    <sheet name="Юноши 9 лет" sheetId="4" r:id="rId2"/>
    <sheet name="Девушки 10 лет" sheetId="5" r:id="rId3"/>
    <sheet name="Юноши 10 лет" sheetId="6" r:id="rId4"/>
    <sheet name="Девушки 11-12 лет" sheetId="7" r:id="rId5"/>
    <sheet name="Юноши 11-12 лет" sheetId="8" r:id="rId6"/>
    <sheet name="Юноши 13-14 лет" sheetId="9" r:id="rId7"/>
    <sheet name="Юноши 15-16 лет" sheetId="10" r:id="rId8"/>
  </sheets>
  <definedNames>
    <definedName name="_xlnm.Print_Titles" localSheetId="2">'Девушки 10 лет'!$17:$17</definedName>
    <definedName name="_xlnm.Print_Titles" localSheetId="4">'Девушки 11-12 лет'!$17:$17</definedName>
    <definedName name="_xlnm.Print_Titles" localSheetId="3">'Юноши 10 лет'!$17:$17</definedName>
    <definedName name="_xlnm.Print_Titles" localSheetId="5">'Юноши 11-12 лет'!$17:$17</definedName>
    <definedName name="_xlnm.Print_Titles" localSheetId="6">'Юноши 13-14 лет'!$17:$17</definedName>
    <definedName name="_xlnm.Print_Titles" localSheetId="7">'Юноши 15-16 лет'!$17:$17</definedName>
    <definedName name="_xlnm.Print_Titles" localSheetId="0">'Юноши 8 лет'!$17:$17</definedName>
    <definedName name="_xlnm.Print_Titles" localSheetId="1">'Юноши 9 лет'!$17:$17</definedName>
    <definedName name="_xlnm.Print_Area" localSheetId="2">'Девушки 10 лет'!$A$1:$J$44</definedName>
    <definedName name="_xlnm.Print_Area" localSheetId="4">'Девушки 11-12 лет'!$A$1:$J$46</definedName>
    <definedName name="_xlnm.Print_Area" localSheetId="3">'Юноши 10 лет'!$A$1:$J$66</definedName>
    <definedName name="_xlnm.Print_Area" localSheetId="5">'Юноши 11-12 лет'!$A$1:$J$58</definedName>
    <definedName name="_xlnm.Print_Area" localSheetId="6">'Юноши 13-14 лет'!$A$1:$J$56</definedName>
    <definedName name="_xlnm.Print_Area" localSheetId="7">'Юноши 15-16 лет'!$A$1:$J$49</definedName>
    <definedName name="_xlnm.Print_Area" localSheetId="0">'Юноши 8 лет'!$A$1:$J$52</definedName>
    <definedName name="_xlnm.Print_Area" localSheetId="1">'Юноши 9 лет'!$A$1:$J$56</definedName>
  </definedNames>
  <calcPr calcId="162913" fullCalcOnLoad="1" refMode="R1C1"/>
</workbook>
</file>

<file path=xl/calcChain.xml><?xml version="1.0" encoding="utf-8"?>
<calcChain xmlns="http://schemas.openxmlformats.org/spreadsheetml/2006/main">
  <c r="J41" i="10" l="1"/>
  <c r="H41" i="10"/>
  <c r="J40" i="10"/>
  <c r="H40" i="10"/>
  <c r="J39" i="10"/>
  <c r="H39" i="10"/>
  <c r="J38" i="10"/>
  <c r="H38" i="10"/>
  <c r="J37" i="10"/>
  <c r="J36" i="10"/>
  <c r="J35" i="10"/>
  <c r="J48" i="9"/>
  <c r="H48" i="9"/>
  <c r="J47" i="9"/>
  <c r="H47" i="9"/>
  <c r="J46" i="9"/>
  <c r="H46" i="9"/>
  <c r="J45" i="9"/>
  <c r="H45" i="9"/>
  <c r="J44" i="9"/>
  <c r="J43" i="9"/>
  <c r="J42" i="9"/>
  <c r="J50" i="8"/>
  <c r="H50" i="8"/>
  <c r="J49" i="8"/>
  <c r="H49" i="8"/>
  <c r="J48" i="8"/>
  <c r="H48" i="8"/>
  <c r="J47" i="8"/>
  <c r="H47" i="8"/>
  <c r="J46" i="8"/>
  <c r="J45" i="8"/>
  <c r="J44" i="8"/>
  <c r="J38" i="7"/>
  <c r="H38" i="7"/>
  <c r="J37" i="7"/>
  <c r="H37" i="7"/>
  <c r="J36" i="7"/>
  <c r="H36" i="7"/>
  <c r="J35" i="7"/>
  <c r="H35" i="7"/>
  <c r="J34" i="7"/>
  <c r="J33" i="7"/>
  <c r="J32" i="7"/>
  <c r="J58" i="6"/>
  <c r="H58" i="6"/>
  <c r="J57" i="6"/>
  <c r="H57" i="6"/>
  <c r="J56" i="6"/>
  <c r="H56" i="6"/>
  <c r="J55" i="6"/>
  <c r="H55" i="6"/>
  <c r="J54" i="6"/>
  <c r="J53" i="6"/>
  <c r="J52" i="6"/>
  <c r="J36" i="5"/>
  <c r="H36" i="5"/>
  <c r="J35" i="5"/>
  <c r="H35" i="5"/>
  <c r="J34" i="5"/>
  <c r="H34" i="5"/>
  <c r="J33" i="5"/>
  <c r="H33" i="5"/>
  <c r="J32" i="5"/>
  <c r="J31" i="5"/>
  <c r="J30" i="5"/>
  <c r="J48" i="4"/>
  <c r="H48" i="4"/>
  <c r="J47" i="4"/>
  <c r="H47" i="4"/>
  <c r="J46" i="4"/>
  <c r="H46" i="4"/>
  <c r="J45" i="4"/>
  <c r="H45" i="4"/>
  <c r="J44" i="4"/>
  <c r="J43" i="4"/>
  <c r="J42" i="4"/>
  <c r="J44" i="3"/>
  <c r="H44" i="3"/>
  <c r="J43" i="3"/>
  <c r="H43" i="3"/>
  <c r="J42" i="3"/>
  <c r="H42" i="3"/>
  <c r="J41" i="3"/>
  <c r="H41" i="3"/>
  <c r="J40" i="3"/>
  <c r="J39" i="3"/>
  <c r="J38" i="3"/>
  <c r="H37" i="10" l="1"/>
  <c r="H36" i="10" s="1"/>
  <c r="H44" i="9"/>
  <c r="H43" i="9" s="1"/>
  <c r="H46" i="8"/>
  <c r="H45" i="8" s="1"/>
  <c r="H34" i="7"/>
  <c r="H33" i="7" s="1"/>
  <c r="H54" i="6"/>
  <c r="H53" i="6" s="1"/>
  <c r="H32" i="5"/>
  <c r="H31" i="5" s="1"/>
  <c r="H44" i="4"/>
  <c r="H43" i="4" s="1"/>
  <c r="H40" i="3"/>
  <c r="H39" i="3" s="1"/>
</calcChain>
</file>

<file path=xl/sharedStrings.xml><?xml version="1.0" encoding="utf-8"?>
<sst xmlns="http://schemas.openxmlformats.org/spreadsheetml/2006/main" count="1016" uniqueCount="310">
  <si>
    <t>ТЕХНИЧЕСКИЕ ДАННЫЕ ТРАССЫ:</t>
  </si>
  <si>
    <t>МЕСТО</t>
  </si>
  <si>
    <t>РАЗРЯД,
ЗВАНИЕ</t>
  </si>
  <si>
    <t>ИНФОРМАЦИЯ О ЖЮРИ И ГСК СОРЕВНОВАНИЙ:</t>
  </si>
  <si>
    <t>ГЛАВНЫЙ СУДЬЯ</t>
  </si>
  <si>
    <t>СУДЬЯ НА ФИНИШЕ:</t>
  </si>
  <si>
    <t>КРУГОВ:</t>
  </si>
  <si>
    <t>по велосипедному спорту</t>
  </si>
  <si>
    <t>НОМЕР</t>
  </si>
  <si>
    <t>ИТОГОВЫЙ ПРОТОКОЛ</t>
  </si>
  <si>
    <t>ПОГОДНЫЕ УСЛОВИЯ</t>
  </si>
  <si>
    <t>СТАТИСТИКА ГОНКИ</t>
  </si>
  <si>
    <t>ПРИМЕЧАНИЕ</t>
  </si>
  <si>
    <t>ГЛАВНЫЙ СЕКРЕТАРЬ:</t>
  </si>
  <si>
    <t>ГЛАВНЫЙ СУДЬЯ:</t>
  </si>
  <si>
    <t>ГЛАВНЫЙ СЕКРЕТАРЬ</t>
  </si>
  <si>
    <t>ТЕХНИЧЕСКИЙ ДЕЛЕГАТ ФВСР:</t>
  </si>
  <si>
    <t>ВЫСОТА СТАРТОВОЙ ГОРЫ (HD)(м):</t>
  </si>
  <si>
    <t>UCI ID</t>
  </si>
  <si>
    <t>ДАТА РОЖД.</t>
  </si>
  <si>
    <t>ТЕРРИТОРИАЛЬНАЯ ПРИНАДЛЕЖНОСТЬ</t>
  </si>
  <si>
    <t>ФСО</t>
  </si>
  <si>
    <t>ВЫПОЛНЕНИЕ НТУ ЕВСК</t>
  </si>
  <si>
    <t>МС</t>
  </si>
  <si>
    <t>КМС</t>
  </si>
  <si>
    <t>Субъектов РФ</t>
  </si>
  <si>
    <t>ЗМС</t>
  </si>
  <si>
    <t>Заявлено</t>
  </si>
  <si>
    <t>МСМК</t>
  </si>
  <si>
    <t>Стартовало</t>
  </si>
  <si>
    <t>Финишировало</t>
  </si>
  <si>
    <t>Н. финишировало</t>
  </si>
  <si>
    <t>1 СР</t>
  </si>
  <si>
    <t>Дисквалифицировано</t>
  </si>
  <si>
    <t>2 СР</t>
  </si>
  <si>
    <t>Н. стартовало</t>
  </si>
  <si>
    <t>3 СР</t>
  </si>
  <si>
    <t>ТЕХНИЧЕСКИЙ ДЕЛЕГАТ</t>
  </si>
  <si>
    <t>СУДЬЯ НА ФИНИШЕ</t>
  </si>
  <si>
    <t>ДИСТАНЦИЯ / ДЛИНА КРУГА (м):</t>
  </si>
  <si>
    <t xml:space="preserve">Влажность: </t>
  </si>
  <si>
    <t xml:space="preserve">Ветер: </t>
  </si>
  <si>
    <t>ВМХ - гонка - "Классик" (или "Классик" - смешанная)</t>
  </si>
  <si>
    <t>Департамент спорта города Москвы</t>
  </si>
  <si>
    <t>РСОО "Федерация велосипедного спорта в городе Москве"</t>
  </si>
  <si>
    <t xml:space="preserve">№ ВРВС: </t>
  </si>
  <si>
    <t>ГОСУДАРСТВЕННОЕ БЮДЖЕТНОЕ УЧРЕЖДЕНИЕ "МОСКОВСКАЯ АКАДЕМИЯ ВЕЛОСИПЕДНОГО СПОРТА"</t>
  </si>
  <si>
    <t>ФАМИЛИЯ ИМЯ ОТЧЕСТВО</t>
  </si>
  <si>
    <t>Зеленоград группа Б</t>
  </si>
  <si>
    <t>Юноши 8 лет</t>
  </si>
  <si>
    <t xml:space="preserve"> МЕСТО ПРОВЕДЕНИЯ: Москва</t>
  </si>
  <si>
    <t xml:space="preserve"> ДАТА ПРОВЕДЕНИЯ: 13 июня 2026</t>
  </si>
  <si>
    <t xml:space="preserve">№ ЕКП 2026: </t>
  </si>
  <si>
    <t>НАЧАЛО ГОНКИ: 15ч 30м</t>
  </si>
  <si>
    <t>ОКОНЧАНИЕ ГОНКИ: 18ч 00м</t>
  </si>
  <si>
    <t>СМОЛЬНИКОВ А.В. (1 кат., Москва)</t>
  </si>
  <si>
    <t>ВАСИЛЬЕВ А.Е. (3 кат., Москва)</t>
  </si>
  <si>
    <t>НИКУШЕНКОВ Е.А. (2 кат., Москва)</t>
  </si>
  <si>
    <t>Температура: +15</t>
  </si>
  <si>
    <t>Осадки: ясно</t>
  </si>
  <si>
    <t>НАЗВАНИЕ ТРАССЫ / РЕГ.НОМЕР: Велодром "Зеленоград"</t>
  </si>
  <si>
    <t>358/358</t>
  </si>
  <si>
    <t>885</t>
  </si>
  <si>
    <t>МУРАКОВ  Марк Равильевич</t>
  </si>
  <si>
    <t>Москва</t>
  </si>
  <si>
    <t>ГБУ ДО "Московская академия велосипедного спорта"</t>
  </si>
  <si>
    <t>120</t>
  </si>
  <si>
    <t>СЛОБОДСКОЙ Руслан Кириллович</t>
  </si>
  <si>
    <t>MM RACING</t>
  </si>
  <si>
    <t>280</t>
  </si>
  <si>
    <t>ДМИТРИЕВ Артем Никитович</t>
  </si>
  <si>
    <t>631</t>
  </si>
  <si>
    <t>ФРОЛИКОВ Еремей Александрович</t>
  </si>
  <si>
    <t>514</t>
  </si>
  <si>
    <t xml:space="preserve">РАСКАТОВ Виктор Андреевич </t>
  </si>
  <si>
    <t>261</t>
  </si>
  <si>
    <t>ВАСИЛЕВСКИЙ Ростислав Константинович</t>
  </si>
  <si>
    <t>663</t>
  </si>
  <si>
    <t>АКСЕНОВ Савелий Денисович</t>
  </si>
  <si>
    <t>989</t>
  </si>
  <si>
    <t>АВДЕЕНКО Ярослав Олегович</t>
  </si>
  <si>
    <t>880</t>
  </si>
  <si>
    <t>МОКРЯКОВ  Кузьма Алексеевич</t>
  </si>
  <si>
    <t>800</t>
  </si>
  <si>
    <t>БЕЛОЗЕРЦЕВ Кирилл Максимович</t>
  </si>
  <si>
    <t>789</t>
  </si>
  <si>
    <t>ПОЛЕТАЕВ Марк Владимирович</t>
  </si>
  <si>
    <t>557</t>
  </si>
  <si>
    <t>ШУЛЕПОВ  Павел Георгиевич</t>
  </si>
  <si>
    <t>719</t>
  </si>
  <si>
    <t>КУДРЯВЦЕВ   Михаил     Андреевич</t>
  </si>
  <si>
    <t>НС</t>
  </si>
  <si>
    <t>886</t>
  </si>
  <si>
    <t>КАЛКАН Радим-Хайдар  Джиханович</t>
  </si>
  <si>
    <t>Юноши 9 лет</t>
  </si>
  <si>
    <t>125</t>
  </si>
  <si>
    <t>РАЗАНОВ Тимур Низамиддинович</t>
  </si>
  <si>
    <t>111</t>
  </si>
  <si>
    <t>СЕМЕНОВ Евгений Александрович</t>
  </si>
  <si>
    <t>582</t>
  </si>
  <si>
    <t xml:space="preserve">ТАРАСОВ  Григорий  Алексеевич </t>
  </si>
  <si>
    <t>979</t>
  </si>
  <si>
    <t>КОЗЛОВ Илья Игоревич</t>
  </si>
  <si>
    <t>978</t>
  </si>
  <si>
    <t>ЖАВОРОНОК Захар Антонович</t>
  </si>
  <si>
    <t>566</t>
  </si>
  <si>
    <t xml:space="preserve">ЕФРЕМОВ  Тимофей  Сергеевич </t>
  </si>
  <si>
    <t>930</t>
  </si>
  <si>
    <t xml:space="preserve">ЖИГУЛИН  Андрей  Алексеевич </t>
  </si>
  <si>
    <t>721</t>
  </si>
  <si>
    <t>МАКСЮТИН  Дмитрий  Анатольевич</t>
  </si>
  <si>
    <t>273</t>
  </si>
  <si>
    <t>ФОМИЧЕВ Лев Павлович</t>
  </si>
  <si>
    <t>2</t>
  </si>
  <si>
    <t>ИВАНОВ  Артемий Александрович</t>
  </si>
  <si>
    <t>10</t>
  </si>
  <si>
    <t>ИВАНОВ  Арсений Александрович</t>
  </si>
  <si>
    <t>561</t>
  </si>
  <si>
    <t>КАТАЕВ  Илья  Максимович</t>
  </si>
  <si>
    <t>660</t>
  </si>
  <si>
    <t>ГРЕКУ Иван Максимович</t>
  </si>
  <si>
    <t>ГБПОУ «МССУОР № 2» Москомспорта</t>
  </si>
  <si>
    <t>875</t>
  </si>
  <si>
    <t>КОЛМАКОВ  Олег  Витальевич</t>
  </si>
  <si>
    <t>608</t>
  </si>
  <si>
    <t>РУССКИХ Лев Константинович</t>
  </si>
  <si>
    <t>28</t>
  </si>
  <si>
    <t>ГОРБИКОВ Афанасий Евгеньевич</t>
  </si>
  <si>
    <t>565</t>
  </si>
  <si>
    <t>САБУРОВ  Владимир  Александрович</t>
  </si>
  <si>
    <t>877</t>
  </si>
  <si>
    <t xml:space="preserve">ЗУЙКОВ  Владимир  Александрович </t>
  </si>
  <si>
    <t>Девушки 10 лет</t>
  </si>
  <si>
    <t>110</t>
  </si>
  <si>
    <t>ЯДОЯН Ариана Сергеевна</t>
  </si>
  <si>
    <t>250</t>
  </si>
  <si>
    <t>ЛОПАРЕВА Кира Максимовна</t>
  </si>
  <si>
    <t>256</t>
  </si>
  <si>
    <t>МАЛИНКИНА Екатерина  Дмитриевна</t>
  </si>
  <si>
    <t>21</t>
  </si>
  <si>
    <t>КУПРИЯНОВА Мария Кирилловна</t>
  </si>
  <si>
    <t>29</t>
  </si>
  <si>
    <t>ДУБОВЦЕВА Дорофея Сергеевна</t>
  </si>
  <si>
    <t>526</t>
  </si>
  <si>
    <t>РЫБНИКОВА Варвара Ивановна</t>
  </si>
  <si>
    <t>Юноши 10 лет</t>
  </si>
  <si>
    <t>868</t>
  </si>
  <si>
    <t xml:space="preserve">КОДАТЕНКО  Михаил  Иванович </t>
  </si>
  <si>
    <t>499</t>
  </si>
  <si>
    <t>ШЕЙЧЕНКО Илья Дмитриевич</t>
  </si>
  <si>
    <t>205</t>
  </si>
  <si>
    <t>ФУРНОСОВ Платон Сергеевич</t>
  </si>
  <si>
    <t>269</t>
  </si>
  <si>
    <t>АНДРЕЕВ Владислав Александрович</t>
  </si>
  <si>
    <t>826</t>
  </si>
  <si>
    <t xml:space="preserve">ШЛЕПНЕВ Илья Сергеевич </t>
  </si>
  <si>
    <t>605</t>
  </si>
  <si>
    <t>КОСТЯЕВ   Даниил Вячеславович</t>
  </si>
  <si>
    <t>866</t>
  </si>
  <si>
    <t xml:space="preserve">ТУРКИН Леонид Алексеевич </t>
  </si>
  <si>
    <t>500</t>
  </si>
  <si>
    <t xml:space="preserve">ПЕТРОВ  Михаил  Сергеевич </t>
  </si>
  <si>
    <t>40</t>
  </si>
  <si>
    <t>ФЕДОРОВ Даниил Антонович</t>
  </si>
  <si>
    <t>262</t>
  </si>
  <si>
    <t>ЛУШЕНКОВ Лев Кириллович</t>
  </si>
  <si>
    <t>МЕЛЕШКИН Александр Владимирович</t>
  </si>
  <si>
    <t>ДЬЯКОНОВ Даниил Антонович</t>
  </si>
  <si>
    <t>244</t>
  </si>
  <si>
    <t>УДИФАНОВ Артем Александрович</t>
  </si>
  <si>
    <t>709</t>
  </si>
  <si>
    <t>КОЛПАКОВ  Артемий  Алексеевич</t>
  </si>
  <si>
    <t>70</t>
  </si>
  <si>
    <t>БЕЛИКОВ Степан Дмитриевич</t>
  </si>
  <si>
    <t>257</t>
  </si>
  <si>
    <t>ЗАЙЦЕВ Иван Владимирович</t>
  </si>
  <si>
    <t>808</t>
  </si>
  <si>
    <t>АНТОНЕЦ Богдан Константинович</t>
  </si>
  <si>
    <t>22</t>
  </si>
  <si>
    <t>ФЕДОРОВ Роман Антонович</t>
  </si>
  <si>
    <t>259</t>
  </si>
  <si>
    <t>КОЛИНЬКО Мирослав Денисович</t>
  </si>
  <si>
    <t>266</t>
  </si>
  <si>
    <t>ПАТИСОВ Степан Романович</t>
  </si>
  <si>
    <t>718</t>
  </si>
  <si>
    <t>ШИРКОВ  Кирил                  Сергеевич</t>
  </si>
  <si>
    <t>798</t>
  </si>
  <si>
    <t>ХРИСОСТОМОВ Георгий      Дмитриевич</t>
  </si>
  <si>
    <t>883</t>
  </si>
  <si>
    <t>ЗЕНИН Даниил Павлович</t>
  </si>
  <si>
    <t>114</t>
  </si>
  <si>
    <t>АКОЛЬЗИН  Фёдор Романович</t>
  </si>
  <si>
    <t>103</t>
  </si>
  <si>
    <t>РОМАНОВ Максим Дмитриевич</t>
  </si>
  <si>
    <t>723</t>
  </si>
  <si>
    <t>СМИРНОВ Иван             Александрович</t>
  </si>
  <si>
    <t>805</t>
  </si>
  <si>
    <t>ОХАПКИН Роман Сергеевич</t>
  </si>
  <si>
    <t>676</t>
  </si>
  <si>
    <t>ТАРАСОВ Тимофей Павловчи</t>
  </si>
  <si>
    <t>Девушки 11-12 лет</t>
  </si>
  <si>
    <t>КОЛЕСНИКОВА  Варвара Андреевна</t>
  </si>
  <si>
    <t>848</t>
  </si>
  <si>
    <t>ЛЯШЕНКО Полина  Дмитриевна</t>
  </si>
  <si>
    <t>252</t>
  </si>
  <si>
    <t>АШРАПОВА Нонна  Игнатовна</t>
  </si>
  <si>
    <t>537</t>
  </si>
  <si>
    <t xml:space="preserve">ФЕДОТОВА  Мария  Максимовна </t>
  </si>
  <si>
    <t>497</t>
  </si>
  <si>
    <t>КРИНИЦЫНА Василиса Евгеньевна</t>
  </si>
  <si>
    <t>728</t>
  </si>
  <si>
    <t>БЕЛОНОГОВА  Софья           Руслановна</t>
  </si>
  <si>
    <t>770</t>
  </si>
  <si>
    <t>НАДЬ  Вероника            Юрьевна</t>
  </si>
  <si>
    <t>255</t>
  </si>
  <si>
    <t>ОЖИГАНОВА  Ульяна Максимовна</t>
  </si>
  <si>
    <t>Юноши 11-12 лет</t>
  </si>
  <si>
    <t>102</t>
  </si>
  <si>
    <t>ПОКРОВСКИЙ Демид Дмитриевич</t>
  </si>
  <si>
    <t>139</t>
  </si>
  <si>
    <t>ЗАНОЗИН  Денис Николаевич</t>
  </si>
  <si>
    <t>115</t>
  </si>
  <si>
    <t>ЛАЗАРЕВ  Кристиан Кириллович</t>
  </si>
  <si>
    <t>100</t>
  </si>
  <si>
    <t>ВОРОНЦОВ Глеб Антонович</t>
  </si>
  <si>
    <t>484</t>
  </si>
  <si>
    <t>КОРОБЕЙНИКОВ Артемий Максимович</t>
  </si>
  <si>
    <t>ПЕТРОВ Даниил Сергеевич</t>
  </si>
  <si>
    <t>666</t>
  </si>
  <si>
    <t>АНДРЮШИН Иван Вячеславович</t>
  </si>
  <si>
    <t>747</t>
  </si>
  <si>
    <t>НАЗАРОВ Максим Михайлович</t>
  </si>
  <si>
    <t>606</t>
  </si>
  <si>
    <t xml:space="preserve">ГУРОВ  Глеб  Александрович </t>
  </si>
  <si>
    <t>616</t>
  </si>
  <si>
    <t>КОСАРЕНКО Кирилл Артемович</t>
  </si>
  <si>
    <t>852</t>
  </si>
  <si>
    <t>СУВОРОВ Артём Евгеньевич</t>
  </si>
  <si>
    <t>123</t>
  </si>
  <si>
    <t>ГРУНИН  Игорь Викторович</t>
  </si>
  <si>
    <t>699</t>
  </si>
  <si>
    <t>ПАНОВ  Максим Владимирович</t>
  </si>
  <si>
    <t>673</t>
  </si>
  <si>
    <t>ПОЛЯКОВ Артем Александрович</t>
  </si>
  <si>
    <t>253</t>
  </si>
  <si>
    <t>ТАНЫГИН Савва Владимирович</t>
  </si>
  <si>
    <t>678</t>
  </si>
  <si>
    <t>ПОЛЕТАЕВ Лев Владимирович</t>
  </si>
  <si>
    <t>713</t>
  </si>
  <si>
    <t>КОРОВИН Платон Ильич</t>
  </si>
  <si>
    <t>760</t>
  </si>
  <si>
    <t>ХАНЕЦКИЙ Артемий Иванович</t>
  </si>
  <si>
    <t>792</t>
  </si>
  <si>
    <t>ПОЛЕЩУК Кирилл Евгеньевич</t>
  </si>
  <si>
    <t>ГРИЩЕНКО Валерий Дмитриевич</t>
  </si>
  <si>
    <t>Юноши 13-14 лет</t>
  </si>
  <si>
    <t>714</t>
  </si>
  <si>
    <t>КОРОВИН Елисей Ильич</t>
  </si>
  <si>
    <t>203</t>
  </si>
  <si>
    <t>ТАРАСЕНКО  Ярослав  Дмитриевич</t>
  </si>
  <si>
    <t xml:space="preserve">ЖЕРНОВОЙ Михаил  Андреевич </t>
  </si>
  <si>
    <t xml:space="preserve"> ФРОЛИКОВ Трофим Александрович</t>
  </si>
  <si>
    <t>510</t>
  </si>
  <si>
    <t>БЕЛОВ Макар Игоревич</t>
  </si>
  <si>
    <t>647</t>
  </si>
  <si>
    <t>РОЧАГОВ Тимофей Денисович</t>
  </si>
  <si>
    <t>612</t>
  </si>
  <si>
    <t>КОПЫРИН   Андрей Евгеньевич</t>
  </si>
  <si>
    <t>ВАСИЛЬЕВ  Михаил Антонович</t>
  </si>
  <si>
    <t>577</t>
  </si>
  <si>
    <t xml:space="preserve">БУДИЯНСКИЙ  Богдан  Владимирович </t>
  </si>
  <si>
    <t>656</t>
  </si>
  <si>
    <t>ШЕЛЕВЕЙ Артем Владимирович</t>
  </si>
  <si>
    <t>703</t>
  </si>
  <si>
    <t>ПОНОМАРЕВ  Федор  Александрович</t>
  </si>
  <si>
    <t>237</t>
  </si>
  <si>
    <t>СЫРОМЯТНИКОВ Серафим Сергеевич</t>
  </si>
  <si>
    <t>830</t>
  </si>
  <si>
    <t>КНЯЗЕВ  Николай  Алексеевич</t>
  </si>
  <si>
    <t>727</t>
  </si>
  <si>
    <t>КОВАЛЕВИЧ Данила Андреевич</t>
  </si>
  <si>
    <t>ОХАПКИН Никита Сергеевич</t>
  </si>
  <si>
    <t>844</t>
  </si>
  <si>
    <t>МОРОЗОВ Владимир Владимирович</t>
  </si>
  <si>
    <t>613</t>
  </si>
  <si>
    <t>ЗЕМЧЕНКОВ Демид Алексеевич</t>
  </si>
  <si>
    <t>657</t>
  </si>
  <si>
    <t>ГУСИНЕЦ Даниил Сергеевич</t>
  </si>
  <si>
    <t>Юноши 15-16 лет</t>
  </si>
  <si>
    <t>812</t>
  </si>
  <si>
    <t xml:space="preserve">КОДАТЕНКО  Георгий  Иванович </t>
  </si>
  <si>
    <t>73</t>
  </si>
  <si>
    <t>САЛОВ Иван Александрович</t>
  </si>
  <si>
    <t>758</t>
  </si>
  <si>
    <t>СУРАГИН  Ярослав Денисович</t>
  </si>
  <si>
    <t>БЕЛЯЕВ Егор Максимович</t>
  </si>
  <si>
    <t>675</t>
  </si>
  <si>
    <t>КОРОЛЕВ Иван Алексеевич</t>
  </si>
  <si>
    <t>700</t>
  </si>
  <si>
    <t>КОМАРОВ  Павел Дмитриевич</t>
  </si>
  <si>
    <t>211</t>
  </si>
  <si>
    <t>КУКЛЕВ Максим Михайлович</t>
  </si>
  <si>
    <t>515</t>
  </si>
  <si>
    <t>КИМ Владислав Витальевич</t>
  </si>
  <si>
    <t>212</t>
  </si>
  <si>
    <t>СЕМИН Александр Ильич</t>
  </si>
  <si>
    <t>817</t>
  </si>
  <si>
    <t>МЕЛЮХИН Олег Викторович</t>
  </si>
  <si>
    <t>501</t>
  </si>
  <si>
    <t>БАНДУРИН Артемий  Гаральдович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</si>
</sst>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4" formatCode="_-* #,##0.00\ &quot;₽&quot;_-;\-* #,##0.00\ &quot;₽&quot;_-;_-* &quot;-&quot;??\ &quot;₽&quot;_-;_-@_-"/>
    <numFmt numFmtId="178" formatCode="mm:ss.000"/>
    <numFmt numFmtId="179" formatCode="h:mm:ss.00"/>
    <numFmt numFmtId="180" formatCode="yyyy"/>
  </numFmts>
  <fonts count="26" x14ac:knownFonts="1">
    <font>
      <sz val="10"/>
      <name val="Arial Cyr"/>
      <charset val="204"/>
    </font>
    <font>
      <sz val="10"/>
      <name val="Arial Cyr"/>
      <charset val="204"/>
    </font>
    <font>
      <sz val="9"/>
      <name val="Arial"/>
      <family val="2"/>
      <charset val="204"/>
    </font>
    <font>
      <sz val="11"/>
      <color indexed="8"/>
      <name val="Calibri"/>
      <family val="2"/>
      <charset val="204"/>
    </font>
    <font>
      <sz val="11"/>
      <color indexed="8"/>
      <name val="Calibri"/>
      <family val="2"/>
    </font>
    <font>
      <sz val="10"/>
      <name val="Arial"/>
    </font>
    <font>
      <sz val="10"/>
      <name val="Arial"/>
      <family val="2"/>
      <charset val="204"/>
    </font>
    <font>
      <sz val="10"/>
      <color indexed="8"/>
      <name val="Arial"/>
      <family val="2"/>
      <charset val="204"/>
    </font>
    <font>
      <sz val="12"/>
      <color indexed="8"/>
      <name val="Calibri"/>
      <family val="2"/>
      <charset val="204"/>
    </font>
    <font>
      <sz val="11"/>
      <color indexed="8"/>
      <name val="Arial"/>
      <family val="2"/>
      <charset val="204"/>
    </font>
    <font>
      <sz val="16"/>
      <name val="Calibri"/>
      <family val="2"/>
      <charset val="204"/>
    </font>
    <font>
      <b/>
      <sz val="22"/>
      <name val="Calibri"/>
      <family val="2"/>
      <charset val="204"/>
    </font>
    <font>
      <b/>
      <sz val="16"/>
      <name val="Calibri"/>
      <family val="2"/>
      <charset val="204"/>
    </font>
    <font>
      <b/>
      <sz val="14"/>
      <name val="Calibri"/>
      <family val="2"/>
      <charset val="204"/>
    </font>
    <font>
      <b/>
      <sz val="11"/>
      <name val="Calibri"/>
      <family val="2"/>
      <charset val="204"/>
    </font>
    <font>
      <sz val="10"/>
      <name val="Calibri"/>
      <family val="2"/>
      <charset val="204"/>
    </font>
    <font>
      <b/>
      <sz val="12"/>
      <name val="Calibri"/>
      <family val="2"/>
      <charset val="204"/>
    </font>
    <font>
      <sz val="12"/>
      <name val="Calibri"/>
      <family val="2"/>
      <charset val="204"/>
    </font>
    <font>
      <b/>
      <sz val="9"/>
      <name val="Calibri"/>
      <family val="2"/>
      <charset val="204"/>
    </font>
    <font>
      <sz val="14"/>
      <name val="Calibri"/>
      <family val="2"/>
      <charset val="204"/>
    </font>
    <font>
      <sz val="11"/>
      <color indexed="55"/>
      <name val="Calibri"/>
      <family val="2"/>
      <charset val="204"/>
    </font>
    <font>
      <sz val="10"/>
      <name val="Arial"/>
      <charset val="1"/>
    </font>
    <font>
      <sz val="10"/>
      <color indexed="55"/>
      <name val="Arial"/>
      <family val="2"/>
      <charset val="204"/>
    </font>
    <font>
      <sz val="11"/>
      <name val="Calibri"/>
      <family val="2"/>
      <charset val="204"/>
    </font>
    <font>
      <b/>
      <sz val="10"/>
      <name val="Calibri"/>
      <family val="2"/>
      <charset val="204"/>
    </font>
    <font>
      <b/>
      <sz val="12"/>
      <color indexed="55"/>
      <name val="Calibri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indexed="23"/>
        <bgColor indexed="64"/>
      </patternFill>
    </fill>
    <fill>
      <patternFill patternType="solid">
        <fgColor indexed="23"/>
        <bgColor indexed="14"/>
      </patternFill>
    </fill>
  </fills>
  <borders count="34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double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 style="double">
        <color indexed="64"/>
      </left>
      <right/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double">
        <color indexed="64"/>
      </left>
      <right/>
      <top/>
      <bottom/>
      <diagonal/>
    </border>
    <border>
      <left/>
      <right style="double">
        <color indexed="64"/>
      </right>
      <top/>
      <bottom/>
      <diagonal/>
    </border>
    <border>
      <left/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double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/>
      <diagonal/>
    </border>
    <border>
      <left style="double">
        <color indexed="64"/>
      </left>
      <right/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 style="double">
        <color indexed="64"/>
      </right>
      <top/>
      <bottom/>
      <diagonal/>
    </border>
  </borders>
  <cellStyleXfs count="25">
    <xf numFmtId="0" fontId="0" fillId="0" borderId="0"/>
    <xf numFmtId="0" fontId="4" fillId="0" borderId="0"/>
    <xf numFmtId="44" fontId="6" fillId="0" borderId="0" applyFont="0" applyFill="0" applyBorder="0" applyAlignment="0" applyProtection="0"/>
    <xf numFmtId="0" fontId="7" fillId="0" borderId="0"/>
    <xf numFmtId="0" fontId="6" fillId="0" borderId="0"/>
    <xf numFmtId="0" fontId="7" fillId="0" borderId="0"/>
    <xf numFmtId="0" fontId="7" fillId="0" borderId="0"/>
    <xf numFmtId="0" fontId="4" fillId="0" borderId="0"/>
    <xf numFmtId="0" fontId="3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1" fillId="0" borderId="0"/>
    <xf numFmtId="0" fontId="3" fillId="0" borderId="0"/>
    <xf numFmtId="0" fontId="8" fillId="0" borderId="0"/>
    <xf numFmtId="0" fontId="3" fillId="0" borderId="0"/>
    <xf numFmtId="0" fontId="3" fillId="0" borderId="0"/>
    <xf numFmtId="0" fontId="9" fillId="0" borderId="0"/>
    <xf numFmtId="0" fontId="22" fillId="0" borderId="0"/>
    <xf numFmtId="0" fontId="5" fillId="0" borderId="0"/>
    <xf numFmtId="0" fontId="6" fillId="0" borderId="0"/>
    <xf numFmtId="0" fontId="21" fillId="0" borderId="0"/>
    <xf numFmtId="0" fontId="22" fillId="0" borderId="0"/>
  </cellStyleXfs>
  <cellXfs count="102">
    <xf numFmtId="0" fontId="0" fillId="0" borderId="0" xfId="0"/>
    <xf numFmtId="0" fontId="2" fillId="0" borderId="0" xfId="0" applyFont="1" applyBorder="1" applyAlignment="1">
      <alignment vertical="center" wrapText="1"/>
    </xf>
    <xf numFmtId="0" fontId="15" fillId="0" borderId="0" xfId="4" applyFont="1" applyBorder="1" applyAlignment="1">
      <alignment vertical="center"/>
    </xf>
    <xf numFmtId="0" fontId="18" fillId="0" borderId="0" xfId="4" applyFont="1" applyBorder="1" applyAlignment="1">
      <alignment vertical="center"/>
    </xf>
    <xf numFmtId="0" fontId="19" fillId="0" borderId="0" xfId="4" applyFont="1" applyBorder="1" applyAlignment="1">
      <alignment vertical="center"/>
    </xf>
    <xf numFmtId="0" fontId="5" fillId="0" borderId="0" xfId="21"/>
    <xf numFmtId="0" fontId="5" fillId="0" borderId="0" xfId="21" applyFill="1"/>
    <xf numFmtId="0" fontId="2" fillId="0" borderId="0" xfId="0" applyFont="1" applyFill="1" applyBorder="1" applyAlignment="1">
      <alignment vertical="center" wrapText="1"/>
    </xf>
    <xf numFmtId="0" fontId="18" fillId="0" borderId="0" xfId="4" applyFont="1" applyFill="1" applyBorder="1" applyAlignment="1">
      <alignment vertical="center"/>
    </xf>
    <xf numFmtId="0" fontId="23" fillId="2" borderId="1" xfId="4" applyFont="1" applyFill="1" applyBorder="1" applyAlignment="1">
      <alignment vertical="center"/>
    </xf>
    <xf numFmtId="0" fontId="15" fillId="2" borderId="0" xfId="4" applyFont="1" applyFill="1" applyBorder="1" applyAlignment="1">
      <alignment vertical="center"/>
    </xf>
    <xf numFmtId="0" fontId="14" fillId="2" borderId="1" xfId="4" applyFont="1" applyFill="1" applyBorder="1" applyAlignment="1">
      <alignment horizontal="left" vertical="center"/>
    </xf>
    <xf numFmtId="0" fontId="16" fillId="2" borderId="2" xfId="4" applyFont="1" applyFill="1" applyBorder="1" applyAlignment="1">
      <alignment horizontal="right" vertical="center"/>
    </xf>
    <xf numFmtId="0" fontId="23" fillId="2" borderId="3" xfId="4" applyFont="1" applyFill="1" applyBorder="1" applyAlignment="1">
      <alignment vertical="center"/>
    </xf>
    <xf numFmtId="0" fontId="16" fillId="2" borderId="4" xfId="4" applyFont="1" applyFill="1" applyBorder="1" applyAlignment="1">
      <alignment horizontal="right" vertical="center"/>
    </xf>
    <xf numFmtId="0" fontId="14" fillId="2" borderId="5" xfId="4" applyFont="1" applyFill="1" applyBorder="1" applyAlignment="1">
      <alignment vertical="center"/>
    </xf>
    <xf numFmtId="0" fontId="14" fillId="2" borderId="6" xfId="4" applyFont="1" applyFill="1" applyBorder="1" applyAlignment="1">
      <alignment horizontal="center" vertical="center"/>
    </xf>
    <xf numFmtId="0" fontId="14" fillId="2" borderId="6" xfId="4" applyFont="1" applyFill="1" applyBorder="1" applyAlignment="1">
      <alignment vertical="center"/>
    </xf>
    <xf numFmtId="0" fontId="23" fillId="2" borderId="6" xfId="4" applyFont="1" applyFill="1" applyBorder="1" applyAlignment="1">
      <alignment vertical="center"/>
    </xf>
    <xf numFmtId="0" fontId="23" fillId="2" borderId="6" xfId="4" applyFont="1" applyFill="1" applyBorder="1" applyAlignment="1">
      <alignment horizontal="right" vertical="center"/>
    </xf>
    <xf numFmtId="0" fontId="15" fillId="2" borderId="6" xfId="4" applyFont="1" applyFill="1" applyBorder="1" applyAlignment="1">
      <alignment horizontal="right" vertical="center"/>
    </xf>
    <xf numFmtId="0" fontId="15" fillId="2" borderId="6" xfId="4" applyFont="1" applyFill="1" applyBorder="1" applyAlignment="1">
      <alignment vertical="center"/>
    </xf>
    <xf numFmtId="0" fontId="23" fillId="2" borderId="7" xfId="23" applyFont="1" applyFill="1" applyBorder="1" applyAlignment="1">
      <alignment horizontal="right" vertical="center"/>
    </xf>
    <xf numFmtId="0" fontId="24" fillId="2" borderId="8" xfId="4" applyFont="1" applyFill="1" applyBorder="1" applyAlignment="1">
      <alignment vertical="center"/>
    </xf>
    <xf numFmtId="0" fontId="24" fillId="2" borderId="9" xfId="4" applyFont="1" applyFill="1" applyBorder="1" applyAlignment="1">
      <alignment vertical="center"/>
    </xf>
    <xf numFmtId="0" fontId="14" fillId="2" borderId="5" xfId="23" applyFont="1" applyFill="1" applyBorder="1" applyAlignment="1">
      <alignment vertical="center"/>
    </xf>
    <xf numFmtId="0" fontId="15" fillId="0" borderId="5" xfId="23" applyFont="1" applyBorder="1" applyAlignment="1">
      <alignment vertical="center"/>
    </xf>
    <xf numFmtId="0" fontId="14" fillId="2" borderId="10" xfId="4" applyFont="1" applyFill="1" applyBorder="1" applyAlignment="1">
      <alignment vertical="center"/>
    </xf>
    <xf numFmtId="0" fontId="15" fillId="2" borderId="11" xfId="4" applyFont="1" applyFill="1" applyBorder="1" applyAlignment="1">
      <alignment horizontal="center" vertical="center"/>
    </xf>
    <xf numFmtId="0" fontId="15" fillId="2" borderId="11" xfId="4" applyFont="1" applyFill="1" applyBorder="1" applyAlignment="1">
      <alignment vertical="center"/>
    </xf>
    <xf numFmtId="0" fontId="23" fillId="2" borderId="3" xfId="23" applyFont="1" applyFill="1" applyBorder="1" applyAlignment="1">
      <alignment horizontal="right" vertical="center"/>
    </xf>
    <xf numFmtId="0" fontId="24" fillId="2" borderId="12" xfId="4" applyFont="1" applyFill="1" applyBorder="1" applyAlignment="1">
      <alignment horizontal="left" vertical="center"/>
    </xf>
    <xf numFmtId="49" fontId="15" fillId="2" borderId="13" xfId="4" applyNumberFormat="1" applyFont="1" applyFill="1" applyBorder="1" applyAlignment="1">
      <alignment horizontal="right" vertical="center"/>
    </xf>
    <xf numFmtId="0" fontId="15" fillId="0" borderId="14" xfId="4" applyFont="1" applyBorder="1" applyAlignment="1">
      <alignment vertical="center"/>
    </xf>
    <xf numFmtId="0" fontId="15" fillId="0" borderId="15" xfId="4" applyFont="1" applyBorder="1" applyAlignment="1">
      <alignment horizontal="center" vertical="center"/>
    </xf>
    <xf numFmtId="0" fontId="15" fillId="0" borderId="15" xfId="4" applyFont="1" applyBorder="1" applyAlignment="1">
      <alignment vertical="center"/>
    </xf>
    <xf numFmtId="0" fontId="24" fillId="3" borderId="16" xfId="4" applyFont="1" applyFill="1" applyBorder="1" applyAlignment="1">
      <alignment horizontal="center" vertical="center"/>
    </xf>
    <xf numFmtId="0" fontId="24" fillId="3" borderId="17" xfId="24" applyFont="1" applyFill="1" applyBorder="1" applyAlignment="1">
      <alignment horizontal="center" vertical="center" wrapText="1"/>
    </xf>
    <xf numFmtId="0" fontId="24" fillId="3" borderId="17" xfId="4" applyFont="1" applyFill="1" applyBorder="1" applyAlignment="1">
      <alignment horizontal="center" vertical="center" wrapText="1"/>
    </xf>
    <xf numFmtId="0" fontId="24" fillId="3" borderId="18" xfId="4" applyFont="1" applyFill="1" applyBorder="1" applyAlignment="1">
      <alignment horizontal="center" vertical="center" wrapText="1"/>
    </xf>
    <xf numFmtId="0" fontId="15" fillId="0" borderId="19" xfId="22" applyFont="1" applyFill="1" applyBorder="1" applyAlignment="1">
      <alignment horizontal="center" vertical="center"/>
    </xf>
    <xf numFmtId="49" fontId="15" fillId="0" borderId="19" xfId="24" applyNumberFormat="1" applyFont="1" applyFill="1" applyBorder="1" applyAlignment="1">
      <alignment horizontal="center" vertical="center" wrapText="1"/>
    </xf>
    <xf numFmtId="1" fontId="15" fillId="0" borderId="19" xfId="24" applyNumberFormat="1" applyFont="1" applyFill="1" applyBorder="1" applyAlignment="1">
      <alignment horizontal="center" vertical="center" wrapText="1"/>
    </xf>
    <xf numFmtId="0" fontId="15" fillId="0" borderId="19" xfId="24" applyFont="1" applyFill="1" applyBorder="1" applyAlignment="1">
      <alignment horizontal="center" vertical="center" wrapText="1"/>
    </xf>
    <xf numFmtId="0" fontId="15" fillId="0" borderId="19" xfId="17" applyFont="1" applyFill="1" applyBorder="1" applyAlignment="1">
      <alignment horizontal="center" vertical="center" wrapText="1"/>
    </xf>
    <xf numFmtId="0" fontId="15" fillId="0" borderId="19" xfId="17" applyFont="1" applyFill="1" applyBorder="1" applyAlignment="1">
      <alignment horizontal="center" vertical="center"/>
    </xf>
    <xf numFmtId="178" fontId="15" fillId="0" borderId="19" xfId="23" applyNumberFormat="1" applyFont="1" applyBorder="1" applyAlignment="1">
      <alignment horizontal="center" vertical="center"/>
    </xf>
    <xf numFmtId="179" fontId="15" fillId="0" borderId="20" xfId="23" applyNumberFormat="1" applyFont="1" applyBorder="1" applyAlignment="1">
      <alignment horizontal="center" vertical="center"/>
    </xf>
    <xf numFmtId="0" fontId="15" fillId="0" borderId="0" xfId="4" applyFont="1" applyAlignment="1">
      <alignment horizontal="center"/>
    </xf>
    <xf numFmtId="0" fontId="15" fillId="0" borderId="0" xfId="4" applyFont="1" applyAlignment="1">
      <alignment horizontal="justify"/>
    </xf>
    <xf numFmtId="0" fontId="25" fillId="0" borderId="0" xfId="20" applyFont="1" applyAlignment="1">
      <alignment vertical="center" wrapText="1"/>
    </xf>
    <xf numFmtId="0" fontId="17" fillId="0" borderId="0" xfId="4" applyFont="1" applyAlignment="1">
      <alignment horizontal="center" vertical="center" wrapText="1"/>
    </xf>
    <xf numFmtId="180" fontId="17" fillId="0" borderId="0" xfId="4" applyNumberFormat="1" applyFont="1" applyAlignment="1">
      <alignment horizontal="center" vertical="center" wrapText="1"/>
    </xf>
    <xf numFmtId="0" fontId="17" fillId="0" borderId="15" xfId="4" applyFont="1" applyBorder="1" applyAlignment="1">
      <alignment vertical="center" wrapText="1"/>
    </xf>
    <xf numFmtId="0" fontId="17" fillId="0" borderId="0" xfId="4" applyFont="1" applyAlignment="1">
      <alignment vertical="center" wrapText="1"/>
    </xf>
    <xf numFmtId="0" fontId="24" fillId="3" borderId="21" xfId="4" applyFont="1" applyFill="1" applyBorder="1" applyAlignment="1">
      <alignment vertical="center"/>
    </xf>
    <xf numFmtId="0" fontId="23" fillId="0" borderId="6" xfId="4" applyFont="1" applyBorder="1" applyAlignment="1">
      <alignment horizontal="center" vertical="center"/>
    </xf>
    <xf numFmtId="49" fontId="15" fillId="0" borderId="6" xfId="4" applyNumberFormat="1" applyFont="1" applyBorder="1" applyAlignment="1">
      <alignment horizontal="right" vertical="center"/>
    </xf>
    <xf numFmtId="0" fontId="15" fillId="0" borderId="7" xfId="4" applyFont="1" applyBorder="1" applyAlignment="1">
      <alignment horizontal="center" vertical="center"/>
    </xf>
    <xf numFmtId="0" fontId="15" fillId="0" borderId="1" xfId="4" applyFont="1" applyBorder="1" applyAlignment="1">
      <alignment horizontal="center" vertical="center"/>
    </xf>
    <xf numFmtId="49" fontId="15" fillId="0" borderId="8" xfId="4" applyNumberFormat="1" applyFont="1" applyBorder="1" applyAlignment="1">
      <alignment vertical="center"/>
    </xf>
    <xf numFmtId="0" fontId="15" fillId="0" borderId="7" xfId="4" applyFont="1" applyFill="1" applyBorder="1" applyAlignment="1">
      <alignment horizontal="right" vertical="center"/>
    </xf>
    <xf numFmtId="0" fontId="15" fillId="0" borderId="9" xfId="23" applyFont="1" applyBorder="1" applyAlignment="1">
      <alignment horizontal="right" vertical="center"/>
    </xf>
    <xf numFmtId="9" fontId="15" fillId="0" borderId="6" xfId="4" applyNumberFormat="1" applyFont="1" applyBorder="1" applyAlignment="1">
      <alignment horizontal="right" vertical="center"/>
    </xf>
    <xf numFmtId="0" fontId="15" fillId="0" borderId="0" xfId="4" applyFont="1" applyBorder="1" applyAlignment="1">
      <alignment horizontal="center" vertical="center"/>
    </xf>
    <xf numFmtId="0" fontId="15" fillId="0" borderId="7" xfId="23" applyFont="1" applyBorder="1" applyAlignment="1">
      <alignment horizontal="right" vertical="center"/>
    </xf>
    <xf numFmtId="0" fontId="15" fillId="0" borderId="6" xfId="4" applyFont="1" applyBorder="1" applyAlignment="1">
      <alignment horizontal="right" vertical="center"/>
    </xf>
    <xf numFmtId="0" fontId="23" fillId="0" borderId="5" xfId="4" applyFont="1" applyBorder="1" applyAlignment="1">
      <alignment horizontal="left" vertical="center"/>
    </xf>
    <xf numFmtId="0" fontId="15" fillId="0" borderId="5" xfId="4" applyFont="1" applyBorder="1" applyAlignment="1">
      <alignment vertical="center"/>
    </xf>
    <xf numFmtId="0" fontId="15" fillId="0" borderId="6" xfId="4" applyFont="1" applyBorder="1" applyAlignment="1">
      <alignment vertical="center"/>
    </xf>
    <xf numFmtId="0" fontId="23" fillId="0" borderId="5" xfId="4" applyFont="1" applyBorder="1" applyAlignment="1">
      <alignment horizontal="center" vertical="center"/>
    </xf>
    <xf numFmtId="0" fontId="15" fillId="0" borderId="6" xfId="4" applyFont="1" applyBorder="1" applyAlignment="1">
      <alignment horizontal="center" vertical="center"/>
    </xf>
    <xf numFmtId="49" fontId="23" fillId="0" borderId="6" xfId="4" applyNumberFormat="1" applyFont="1" applyBorder="1" applyAlignment="1">
      <alignment horizontal="left" vertical="center"/>
    </xf>
    <xf numFmtId="49" fontId="23" fillId="0" borderId="9" xfId="4" applyNumberFormat="1" applyFont="1" applyBorder="1" applyAlignment="1">
      <alignment horizontal="left" vertical="center"/>
    </xf>
    <xf numFmtId="0" fontId="15" fillId="0" borderId="22" xfId="4" applyFont="1" applyBorder="1" applyAlignment="1">
      <alignment horizontal="center" vertical="center"/>
    </xf>
    <xf numFmtId="0" fontId="15" fillId="0" borderId="23" xfId="4" applyFont="1" applyBorder="1" applyAlignment="1">
      <alignment horizontal="center" vertical="center"/>
    </xf>
    <xf numFmtId="0" fontId="14" fillId="2" borderId="3" xfId="4" applyFont="1" applyFill="1" applyBorder="1" applyAlignment="1">
      <alignment horizontal="left" vertical="center"/>
    </xf>
    <xf numFmtId="14" fontId="15" fillId="0" borderId="19" xfId="17" applyNumberFormat="1" applyFont="1" applyFill="1" applyBorder="1" applyAlignment="1">
      <alignment horizontal="center" vertical="center" wrapText="1"/>
    </xf>
    <xf numFmtId="0" fontId="10" fillId="0" borderId="0" xfId="4" applyFont="1" applyBorder="1" applyAlignment="1">
      <alignment horizontal="center" vertical="center"/>
    </xf>
    <xf numFmtId="0" fontId="12" fillId="0" borderId="31" xfId="4" applyFont="1" applyBorder="1" applyAlignment="1">
      <alignment horizontal="center" vertical="center"/>
    </xf>
    <xf numFmtId="0" fontId="13" fillId="0" borderId="32" xfId="4" applyFont="1" applyBorder="1" applyAlignment="1">
      <alignment horizontal="center" vertical="center"/>
    </xf>
    <xf numFmtId="0" fontId="13" fillId="0" borderId="33" xfId="4" applyFont="1" applyBorder="1" applyAlignment="1">
      <alignment horizontal="center" vertical="center"/>
    </xf>
    <xf numFmtId="0" fontId="12" fillId="0" borderId="0" xfId="4" applyFont="1" applyBorder="1" applyAlignment="1">
      <alignment horizontal="center" vertical="center"/>
    </xf>
    <xf numFmtId="0" fontId="11" fillId="0" borderId="0" xfId="4" applyFont="1" applyBorder="1" applyAlignment="1">
      <alignment horizontal="center" vertical="center"/>
    </xf>
    <xf numFmtId="0" fontId="12" fillId="0" borderId="27" xfId="4" applyFont="1" applyBorder="1" applyAlignment="1">
      <alignment horizontal="center" vertical="center"/>
    </xf>
    <xf numFmtId="0" fontId="14" fillId="2" borderId="28" xfId="4" applyFont="1" applyFill="1" applyBorder="1" applyAlignment="1">
      <alignment horizontal="left" vertical="center"/>
    </xf>
    <xf numFmtId="0" fontId="14" fillId="2" borderId="29" xfId="4" applyFont="1" applyFill="1" applyBorder="1" applyAlignment="1">
      <alignment horizontal="left" vertical="center"/>
    </xf>
    <xf numFmtId="0" fontId="24" fillId="2" borderId="20" xfId="4" applyFont="1" applyFill="1" applyBorder="1" applyAlignment="1">
      <alignment horizontal="left" vertical="center"/>
    </xf>
    <xf numFmtId="0" fontId="14" fillId="3" borderId="30" xfId="4" applyFont="1" applyFill="1" applyBorder="1" applyAlignment="1">
      <alignment horizontal="center" vertical="center"/>
    </xf>
    <xf numFmtId="0" fontId="14" fillId="3" borderId="8" xfId="4" applyFont="1" applyFill="1" applyBorder="1" applyAlignment="1">
      <alignment horizontal="center" vertical="center"/>
    </xf>
    <xf numFmtId="0" fontId="14" fillId="3" borderId="9" xfId="4" applyFont="1" applyFill="1" applyBorder="1" applyAlignment="1">
      <alignment horizontal="center" vertical="center"/>
    </xf>
    <xf numFmtId="0" fontId="24" fillId="3" borderId="25" xfId="4" applyFont="1" applyFill="1" applyBorder="1" applyAlignment="1">
      <alignment horizontal="center" vertical="center"/>
    </xf>
    <xf numFmtId="0" fontId="24" fillId="3" borderId="21" xfId="4" applyFont="1" applyFill="1" applyBorder="1" applyAlignment="1">
      <alignment horizontal="center" vertical="center"/>
    </xf>
    <xf numFmtId="0" fontId="24" fillId="3" borderId="26" xfId="4" applyFont="1" applyFill="1" applyBorder="1" applyAlignment="1">
      <alignment horizontal="center" vertical="center"/>
    </xf>
    <xf numFmtId="0" fontId="24" fillId="3" borderId="5" xfId="4" applyFont="1" applyFill="1" applyBorder="1" applyAlignment="1">
      <alignment horizontal="center" vertical="center"/>
    </xf>
    <xf numFmtId="0" fontId="24" fillId="3" borderId="6" xfId="4" applyFont="1" applyFill="1" applyBorder="1" applyAlignment="1">
      <alignment horizontal="center" vertical="center"/>
    </xf>
    <xf numFmtId="0" fontId="24" fillId="3" borderId="9" xfId="4" applyFont="1" applyFill="1" applyBorder="1" applyAlignment="1">
      <alignment horizontal="center" vertical="center"/>
    </xf>
    <xf numFmtId="0" fontId="15" fillId="0" borderId="22" xfId="4" applyFont="1" applyBorder="1" applyAlignment="1">
      <alignment horizontal="center" vertical="center"/>
    </xf>
    <xf numFmtId="0" fontId="15" fillId="0" borderId="23" xfId="4" applyFont="1" applyBorder="1" applyAlignment="1">
      <alignment horizontal="center" vertical="center"/>
    </xf>
    <xf numFmtId="0" fontId="15" fillId="0" borderId="10" xfId="4" applyFont="1" applyBorder="1" applyAlignment="1">
      <alignment horizontal="center" vertical="center"/>
    </xf>
    <xf numFmtId="0" fontId="15" fillId="0" borderId="11" xfId="4" applyFont="1" applyBorder="1" applyAlignment="1">
      <alignment horizontal="center" vertical="center"/>
    </xf>
    <xf numFmtId="0" fontId="15" fillId="0" borderId="24" xfId="4" applyFont="1" applyBorder="1" applyAlignment="1">
      <alignment horizontal="center" vertical="center"/>
    </xf>
  </cellXfs>
  <cellStyles count="25">
    <cellStyle name="Normal" xfId="1"/>
    <cellStyle name="Денежный 2" xfId="2"/>
    <cellStyle name="Обычный" xfId="0" builtinId="0"/>
    <cellStyle name="Обычный 12" xfId="3"/>
    <cellStyle name="Обычный 2" xfId="4"/>
    <cellStyle name="Обычный 2 2" xfId="5"/>
    <cellStyle name="Обычный 2 3" xfId="6"/>
    <cellStyle name="Обычный 2 6" xfId="7"/>
    <cellStyle name="Обычный 3" xfId="8"/>
    <cellStyle name="Обычный 3 2" xfId="9"/>
    <cellStyle name="Обычный 3 2 2" xfId="10"/>
    <cellStyle name="Обычный 3 3" xfId="11"/>
    <cellStyle name="Обычный 3 4" xfId="12"/>
    <cellStyle name="Обычный 3_Protokol" xfId="13"/>
    <cellStyle name="Обычный 4" xfId="14"/>
    <cellStyle name="Обычный 4 3 2 2" xfId="15"/>
    <cellStyle name="Обычный 44" xfId="16"/>
    <cellStyle name="Обычный 5" xfId="17"/>
    <cellStyle name="Обычный 6" xfId="18"/>
    <cellStyle name="Обычный 6 2" xfId="19"/>
    <cellStyle name="Обычный_ID4938_RS_1" xfId="20"/>
    <cellStyle name="Обычный_PriceList" xfId="21"/>
    <cellStyle name="Обычный_Protokol 2" xfId="22"/>
    <cellStyle name="Обычный_Protokol_1" xfId="23"/>
    <cellStyle name="Обычный_Стартовый протокол Смирнов_20101106_Results_Protokol" xfId="24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D9D9D9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17375E"/>
      <rgbColor rgb="00339966"/>
      <rgbColor rgb="00003300"/>
      <rgbColor rgb="00333300"/>
      <rgbColor rgb="00993300"/>
      <rgbColor rgb="00993366"/>
      <rgbColor rgb="00333399"/>
      <rgbColor rgb="00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emf"/><Relationship Id="rId2" Type="http://schemas.openxmlformats.org/officeDocument/2006/relationships/image" Target="../media/image2.emf"/><Relationship Id="rId1" Type="http://schemas.openxmlformats.org/officeDocument/2006/relationships/image" Target="../media/image1.png"/><Relationship Id="rId5" Type="http://schemas.openxmlformats.org/officeDocument/2006/relationships/image" Target="../media/image5.png"/><Relationship Id="rId4" Type="http://schemas.openxmlformats.org/officeDocument/2006/relationships/image" Target="../media/image4.jpe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emf"/><Relationship Id="rId2" Type="http://schemas.openxmlformats.org/officeDocument/2006/relationships/image" Target="../media/image2.emf"/><Relationship Id="rId1" Type="http://schemas.openxmlformats.org/officeDocument/2006/relationships/image" Target="../media/image1.png"/><Relationship Id="rId5" Type="http://schemas.openxmlformats.org/officeDocument/2006/relationships/image" Target="../media/image5.png"/><Relationship Id="rId4" Type="http://schemas.openxmlformats.org/officeDocument/2006/relationships/image" Target="../media/image4.jpe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emf"/><Relationship Id="rId2" Type="http://schemas.openxmlformats.org/officeDocument/2006/relationships/image" Target="../media/image2.emf"/><Relationship Id="rId1" Type="http://schemas.openxmlformats.org/officeDocument/2006/relationships/image" Target="../media/image1.png"/><Relationship Id="rId5" Type="http://schemas.openxmlformats.org/officeDocument/2006/relationships/image" Target="../media/image5.png"/><Relationship Id="rId4" Type="http://schemas.openxmlformats.org/officeDocument/2006/relationships/image" Target="../media/image4.jpe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emf"/><Relationship Id="rId2" Type="http://schemas.openxmlformats.org/officeDocument/2006/relationships/image" Target="../media/image2.emf"/><Relationship Id="rId1" Type="http://schemas.openxmlformats.org/officeDocument/2006/relationships/image" Target="../media/image1.png"/><Relationship Id="rId5" Type="http://schemas.openxmlformats.org/officeDocument/2006/relationships/image" Target="../media/image5.png"/><Relationship Id="rId4" Type="http://schemas.openxmlformats.org/officeDocument/2006/relationships/image" Target="../media/image4.jpeg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emf"/><Relationship Id="rId2" Type="http://schemas.openxmlformats.org/officeDocument/2006/relationships/image" Target="../media/image2.emf"/><Relationship Id="rId1" Type="http://schemas.openxmlformats.org/officeDocument/2006/relationships/image" Target="../media/image1.png"/><Relationship Id="rId5" Type="http://schemas.openxmlformats.org/officeDocument/2006/relationships/image" Target="../media/image5.png"/><Relationship Id="rId4" Type="http://schemas.openxmlformats.org/officeDocument/2006/relationships/image" Target="../media/image4.jpeg"/></Relationships>
</file>

<file path=xl/drawings/_rels/drawing6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emf"/><Relationship Id="rId2" Type="http://schemas.openxmlformats.org/officeDocument/2006/relationships/image" Target="../media/image2.emf"/><Relationship Id="rId1" Type="http://schemas.openxmlformats.org/officeDocument/2006/relationships/image" Target="../media/image1.png"/><Relationship Id="rId5" Type="http://schemas.openxmlformats.org/officeDocument/2006/relationships/image" Target="../media/image5.png"/><Relationship Id="rId4" Type="http://schemas.openxmlformats.org/officeDocument/2006/relationships/image" Target="../media/image4.jpeg"/></Relationships>
</file>

<file path=xl/drawings/_rels/drawing7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emf"/><Relationship Id="rId2" Type="http://schemas.openxmlformats.org/officeDocument/2006/relationships/image" Target="../media/image2.emf"/><Relationship Id="rId1" Type="http://schemas.openxmlformats.org/officeDocument/2006/relationships/image" Target="../media/image1.png"/><Relationship Id="rId5" Type="http://schemas.openxmlformats.org/officeDocument/2006/relationships/image" Target="../media/image5.png"/><Relationship Id="rId4" Type="http://schemas.openxmlformats.org/officeDocument/2006/relationships/image" Target="../media/image4.jpeg"/></Relationships>
</file>

<file path=xl/drawings/_rels/drawing8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emf"/><Relationship Id="rId2" Type="http://schemas.openxmlformats.org/officeDocument/2006/relationships/image" Target="../media/image2.emf"/><Relationship Id="rId1" Type="http://schemas.openxmlformats.org/officeDocument/2006/relationships/image" Target="../media/image1.png"/><Relationship Id="rId5" Type="http://schemas.openxmlformats.org/officeDocument/2006/relationships/image" Target="../media/image5.png"/><Relationship Id="rId4" Type="http://schemas.openxmlformats.org/officeDocument/2006/relationships/image" Target="../media/image4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381000</xdr:colOff>
      <xdr:row>0</xdr:row>
      <xdr:rowOff>0</xdr:rowOff>
    </xdr:from>
    <xdr:to>
      <xdr:col>3</xdr:col>
      <xdr:colOff>883920</xdr:colOff>
      <xdr:row>5</xdr:row>
      <xdr:rowOff>213360</xdr:rowOff>
    </xdr:to>
    <xdr:pic>
      <xdr:nvPicPr>
        <xdr:cNvPr id="2" name="Рисунок 4" descr="C:\Users\ЛеликоваЮВ\AppData\Local\Microsoft\Windows\Temporary Internet Files\Content.Outlook\8PA8SDOU\492 Logo-01 (3).png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0" y="0"/>
          <a:ext cx="2369820" cy="1607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982980</xdr:colOff>
      <xdr:row>46</xdr:row>
      <xdr:rowOff>106680</xdr:rowOff>
    </xdr:from>
    <xdr:to>
      <xdr:col>4</xdr:col>
      <xdr:colOff>541020</xdr:colOff>
      <xdr:row>50</xdr:row>
      <xdr:rowOff>137160</xdr:rowOff>
    </xdr:to>
    <xdr:pic>
      <xdr:nvPicPr>
        <xdr:cNvPr id="3" name="Рисунок 6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49880" y="7018020"/>
          <a:ext cx="1363980" cy="7315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1272540</xdr:colOff>
      <xdr:row>47</xdr:row>
      <xdr:rowOff>30480</xdr:rowOff>
    </xdr:from>
    <xdr:to>
      <xdr:col>7</xdr:col>
      <xdr:colOff>1013460</xdr:colOff>
      <xdr:row>50</xdr:row>
      <xdr:rowOff>15240</xdr:rowOff>
    </xdr:to>
    <xdr:pic>
      <xdr:nvPicPr>
        <xdr:cNvPr id="4" name="Рисунок 7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lum bright="6000" contrast="6000"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286500" y="7117080"/>
          <a:ext cx="1196340" cy="5105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1287780</xdr:colOff>
      <xdr:row>46</xdr:row>
      <xdr:rowOff>121920</xdr:rowOff>
    </xdr:from>
    <xdr:to>
      <xdr:col>9</xdr:col>
      <xdr:colOff>342900</xdr:colOff>
      <xdr:row>50</xdr:row>
      <xdr:rowOff>121920</xdr:rowOff>
    </xdr:to>
    <xdr:pic>
      <xdr:nvPicPr>
        <xdr:cNvPr id="5" name="Рисунок 2"/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058400" y="7033260"/>
          <a:ext cx="1074420" cy="7010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1242060</xdr:colOff>
      <xdr:row>0</xdr:row>
      <xdr:rowOff>259080</xdr:rowOff>
    </xdr:from>
    <xdr:to>
      <xdr:col>9</xdr:col>
      <xdr:colOff>906780</xdr:colOff>
      <xdr:row>4</xdr:row>
      <xdr:rowOff>45720</xdr:rowOff>
    </xdr:to>
    <xdr:pic>
      <xdr:nvPicPr>
        <xdr:cNvPr id="6" name="Рисунок 1"/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012680" y="259080"/>
          <a:ext cx="1684020" cy="914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381000</xdr:colOff>
      <xdr:row>0</xdr:row>
      <xdr:rowOff>0</xdr:rowOff>
    </xdr:from>
    <xdr:to>
      <xdr:col>3</xdr:col>
      <xdr:colOff>883920</xdr:colOff>
      <xdr:row>5</xdr:row>
      <xdr:rowOff>213360</xdr:rowOff>
    </xdr:to>
    <xdr:pic>
      <xdr:nvPicPr>
        <xdr:cNvPr id="2" name="Рисунок 4" descr="C:\Users\ЛеликоваЮВ\AppData\Local\Microsoft\Windows\Temporary Internet Files\Content.Outlook\8PA8SDOU\492 Logo-01 (3).png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0" y="0"/>
          <a:ext cx="2369820" cy="1607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982980</xdr:colOff>
      <xdr:row>50</xdr:row>
      <xdr:rowOff>106680</xdr:rowOff>
    </xdr:from>
    <xdr:to>
      <xdr:col>4</xdr:col>
      <xdr:colOff>541020</xdr:colOff>
      <xdr:row>54</xdr:row>
      <xdr:rowOff>137161</xdr:rowOff>
    </xdr:to>
    <xdr:pic>
      <xdr:nvPicPr>
        <xdr:cNvPr id="3" name="Рисунок 6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49880" y="7018020"/>
          <a:ext cx="1363980" cy="7315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1272540</xdr:colOff>
      <xdr:row>51</xdr:row>
      <xdr:rowOff>30480</xdr:rowOff>
    </xdr:from>
    <xdr:to>
      <xdr:col>7</xdr:col>
      <xdr:colOff>1013460</xdr:colOff>
      <xdr:row>54</xdr:row>
      <xdr:rowOff>15240</xdr:rowOff>
    </xdr:to>
    <xdr:pic>
      <xdr:nvPicPr>
        <xdr:cNvPr id="4" name="Рисунок 7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lum bright="6000" contrast="6000"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286500" y="7117080"/>
          <a:ext cx="1196340" cy="5105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1287780</xdr:colOff>
      <xdr:row>50</xdr:row>
      <xdr:rowOff>121920</xdr:rowOff>
    </xdr:from>
    <xdr:to>
      <xdr:col>9</xdr:col>
      <xdr:colOff>342900</xdr:colOff>
      <xdr:row>54</xdr:row>
      <xdr:rowOff>121921</xdr:rowOff>
    </xdr:to>
    <xdr:pic>
      <xdr:nvPicPr>
        <xdr:cNvPr id="5" name="Рисунок 2"/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058400" y="7033260"/>
          <a:ext cx="1074420" cy="7010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1242060</xdr:colOff>
      <xdr:row>0</xdr:row>
      <xdr:rowOff>259080</xdr:rowOff>
    </xdr:from>
    <xdr:to>
      <xdr:col>9</xdr:col>
      <xdr:colOff>906780</xdr:colOff>
      <xdr:row>4</xdr:row>
      <xdr:rowOff>45720</xdr:rowOff>
    </xdr:to>
    <xdr:pic>
      <xdr:nvPicPr>
        <xdr:cNvPr id="6" name="Рисунок 1"/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012680" y="259080"/>
          <a:ext cx="1684020" cy="914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381000</xdr:colOff>
      <xdr:row>0</xdr:row>
      <xdr:rowOff>0</xdr:rowOff>
    </xdr:from>
    <xdr:to>
      <xdr:col>3</xdr:col>
      <xdr:colOff>883920</xdr:colOff>
      <xdr:row>5</xdr:row>
      <xdr:rowOff>213360</xdr:rowOff>
    </xdr:to>
    <xdr:pic>
      <xdr:nvPicPr>
        <xdr:cNvPr id="2" name="Рисунок 4" descr="C:\Users\ЛеликоваЮВ\AppData\Local\Microsoft\Windows\Temporary Internet Files\Content.Outlook\8PA8SDOU\492 Logo-01 (3).png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0" y="0"/>
          <a:ext cx="2369820" cy="1607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982980</xdr:colOff>
      <xdr:row>38</xdr:row>
      <xdr:rowOff>106680</xdr:rowOff>
    </xdr:from>
    <xdr:to>
      <xdr:col>4</xdr:col>
      <xdr:colOff>541020</xdr:colOff>
      <xdr:row>42</xdr:row>
      <xdr:rowOff>137160</xdr:rowOff>
    </xdr:to>
    <xdr:pic>
      <xdr:nvPicPr>
        <xdr:cNvPr id="3" name="Рисунок 6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49880" y="7018020"/>
          <a:ext cx="1363980" cy="7315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1272540</xdr:colOff>
      <xdr:row>39</xdr:row>
      <xdr:rowOff>30480</xdr:rowOff>
    </xdr:from>
    <xdr:to>
      <xdr:col>7</xdr:col>
      <xdr:colOff>1013460</xdr:colOff>
      <xdr:row>42</xdr:row>
      <xdr:rowOff>15240</xdr:rowOff>
    </xdr:to>
    <xdr:pic>
      <xdr:nvPicPr>
        <xdr:cNvPr id="4" name="Рисунок 7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lum bright="6000" contrast="6000"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286500" y="7117080"/>
          <a:ext cx="1196340" cy="5105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1287780</xdr:colOff>
      <xdr:row>38</xdr:row>
      <xdr:rowOff>121920</xdr:rowOff>
    </xdr:from>
    <xdr:to>
      <xdr:col>9</xdr:col>
      <xdr:colOff>342900</xdr:colOff>
      <xdr:row>42</xdr:row>
      <xdr:rowOff>121920</xdr:rowOff>
    </xdr:to>
    <xdr:pic>
      <xdr:nvPicPr>
        <xdr:cNvPr id="5" name="Рисунок 2"/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058400" y="7033260"/>
          <a:ext cx="1074420" cy="7010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1242060</xdr:colOff>
      <xdr:row>0</xdr:row>
      <xdr:rowOff>259080</xdr:rowOff>
    </xdr:from>
    <xdr:to>
      <xdr:col>9</xdr:col>
      <xdr:colOff>906780</xdr:colOff>
      <xdr:row>4</xdr:row>
      <xdr:rowOff>45720</xdr:rowOff>
    </xdr:to>
    <xdr:pic>
      <xdr:nvPicPr>
        <xdr:cNvPr id="6" name="Рисунок 1"/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012680" y="259080"/>
          <a:ext cx="1684020" cy="914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381000</xdr:colOff>
      <xdr:row>0</xdr:row>
      <xdr:rowOff>0</xdr:rowOff>
    </xdr:from>
    <xdr:to>
      <xdr:col>3</xdr:col>
      <xdr:colOff>883920</xdr:colOff>
      <xdr:row>5</xdr:row>
      <xdr:rowOff>213360</xdr:rowOff>
    </xdr:to>
    <xdr:pic>
      <xdr:nvPicPr>
        <xdr:cNvPr id="2" name="Рисунок 4" descr="C:\Users\ЛеликоваЮВ\AppData\Local\Microsoft\Windows\Temporary Internet Files\Content.Outlook\8PA8SDOU\492 Logo-01 (3).png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0" y="0"/>
          <a:ext cx="2369820" cy="1607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982980</xdr:colOff>
      <xdr:row>60</xdr:row>
      <xdr:rowOff>106680</xdr:rowOff>
    </xdr:from>
    <xdr:to>
      <xdr:col>4</xdr:col>
      <xdr:colOff>541020</xdr:colOff>
      <xdr:row>64</xdr:row>
      <xdr:rowOff>137160</xdr:rowOff>
    </xdr:to>
    <xdr:pic>
      <xdr:nvPicPr>
        <xdr:cNvPr id="3" name="Рисунок 6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49880" y="7018020"/>
          <a:ext cx="1363980" cy="7315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1272540</xdr:colOff>
      <xdr:row>61</xdr:row>
      <xdr:rowOff>30480</xdr:rowOff>
    </xdr:from>
    <xdr:to>
      <xdr:col>7</xdr:col>
      <xdr:colOff>1013460</xdr:colOff>
      <xdr:row>64</xdr:row>
      <xdr:rowOff>15240</xdr:rowOff>
    </xdr:to>
    <xdr:pic>
      <xdr:nvPicPr>
        <xdr:cNvPr id="4" name="Рисунок 7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lum bright="6000" contrast="6000"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286500" y="7117080"/>
          <a:ext cx="1196340" cy="5105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1287780</xdr:colOff>
      <xdr:row>60</xdr:row>
      <xdr:rowOff>121920</xdr:rowOff>
    </xdr:from>
    <xdr:to>
      <xdr:col>9</xdr:col>
      <xdr:colOff>342900</xdr:colOff>
      <xdr:row>64</xdr:row>
      <xdr:rowOff>121920</xdr:rowOff>
    </xdr:to>
    <xdr:pic>
      <xdr:nvPicPr>
        <xdr:cNvPr id="5" name="Рисунок 2"/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058400" y="7033260"/>
          <a:ext cx="1074420" cy="7010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1242060</xdr:colOff>
      <xdr:row>0</xdr:row>
      <xdr:rowOff>259080</xdr:rowOff>
    </xdr:from>
    <xdr:to>
      <xdr:col>9</xdr:col>
      <xdr:colOff>906780</xdr:colOff>
      <xdr:row>4</xdr:row>
      <xdr:rowOff>45720</xdr:rowOff>
    </xdr:to>
    <xdr:pic>
      <xdr:nvPicPr>
        <xdr:cNvPr id="6" name="Рисунок 1"/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012680" y="259080"/>
          <a:ext cx="1684020" cy="914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381000</xdr:colOff>
      <xdr:row>0</xdr:row>
      <xdr:rowOff>0</xdr:rowOff>
    </xdr:from>
    <xdr:to>
      <xdr:col>3</xdr:col>
      <xdr:colOff>883920</xdr:colOff>
      <xdr:row>5</xdr:row>
      <xdr:rowOff>213360</xdr:rowOff>
    </xdr:to>
    <xdr:pic>
      <xdr:nvPicPr>
        <xdr:cNvPr id="2" name="Рисунок 4" descr="C:\Users\ЛеликоваЮВ\AppData\Local\Microsoft\Windows\Temporary Internet Files\Content.Outlook\8PA8SDOU\492 Logo-01 (3).png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0" y="0"/>
          <a:ext cx="2369820" cy="1607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982980</xdr:colOff>
      <xdr:row>40</xdr:row>
      <xdr:rowOff>106680</xdr:rowOff>
    </xdr:from>
    <xdr:to>
      <xdr:col>4</xdr:col>
      <xdr:colOff>541020</xdr:colOff>
      <xdr:row>44</xdr:row>
      <xdr:rowOff>137160</xdr:rowOff>
    </xdr:to>
    <xdr:pic>
      <xdr:nvPicPr>
        <xdr:cNvPr id="3" name="Рисунок 6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49880" y="7018020"/>
          <a:ext cx="1363980" cy="7315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1272540</xdr:colOff>
      <xdr:row>41</xdr:row>
      <xdr:rowOff>30480</xdr:rowOff>
    </xdr:from>
    <xdr:to>
      <xdr:col>7</xdr:col>
      <xdr:colOff>1013460</xdr:colOff>
      <xdr:row>44</xdr:row>
      <xdr:rowOff>15240</xdr:rowOff>
    </xdr:to>
    <xdr:pic>
      <xdr:nvPicPr>
        <xdr:cNvPr id="4" name="Рисунок 7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lum bright="6000" contrast="6000"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286500" y="7117080"/>
          <a:ext cx="1196340" cy="5105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1287780</xdr:colOff>
      <xdr:row>40</xdr:row>
      <xdr:rowOff>121920</xdr:rowOff>
    </xdr:from>
    <xdr:to>
      <xdr:col>9</xdr:col>
      <xdr:colOff>342900</xdr:colOff>
      <xdr:row>44</xdr:row>
      <xdr:rowOff>121920</xdr:rowOff>
    </xdr:to>
    <xdr:pic>
      <xdr:nvPicPr>
        <xdr:cNvPr id="5" name="Рисунок 2"/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058400" y="7033260"/>
          <a:ext cx="1074420" cy="7010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1242060</xdr:colOff>
      <xdr:row>0</xdr:row>
      <xdr:rowOff>259080</xdr:rowOff>
    </xdr:from>
    <xdr:to>
      <xdr:col>9</xdr:col>
      <xdr:colOff>906780</xdr:colOff>
      <xdr:row>4</xdr:row>
      <xdr:rowOff>45720</xdr:rowOff>
    </xdr:to>
    <xdr:pic>
      <xdr:nvPicPr>
        <xdr:cNvPr id="6" name="Рисунок 1"/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012680" y="259080"/>
          <a:ext cx="1684020" cy="914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381000</xdr:colOff>
      <xdr:row>0</xdr:row>
      <xdr:rowOff>0</xdr:rowOff>
    </xdr:from>
    <xdr:to>
      <xdr:col>3</xdr:col>
      <xdr:colOff>883920</xdr:colOff>
      <xdr:row>5</xdr:row>
      <xdr:rowOff>213360</xdr:rowOff>
    </xdr:to>
    <xdr:pic>
      <xdr:nvPicPr>
        <xdr:cNvPr id="2" name="Рисунок 4" descr="C:\Users\ЛеликоваЮВ\AppData\Local\Microsoft\Windows\Temporary Internet Files\Content.Outlook\8PA8SDOU\492 Logo-01 (3).png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0" y="0"/>
          <a:ext cx="2369820" cy="1607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982980</xdr:colOff>
      <xdr:row>52</xdr:row>
      <xdr:rowOff>106680</xdr:rowOff>
    </xdr:from>
    <xdr:to>
      <xdr:col>4</xdr:col>
      <xdr:colOff>541020</xdr:colOff>
      <xdr:row>56</xdr:row>
      <xdr:rowOff>137160</xdr:rowOff>
    </xdr:to>
    <xdr:pic>
      <xdr:nvPicPr>
        <xdr:cNvPr id="3" name="Рисунок 6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49880" y="7018020"/>
          <a:ext cx="1363980" cy="7315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1272540</xdr:colOff>
      <xdr:row>53</xdr:row>
      <xdr:rowOff>30480</xdr:rowOff>
    </xdr:from>
    <xdr:to>
      <xdr:col>7</xdr:col>
      <xdr:colOff>1013460</xdr:colOff>
      <xdr:row>56</xdr:row>
      <xdr:rowOff>15240</xdr:rowOff>
    </xdr:to>
    <xdr:pic>
      <xdr:nvPicPr>
        <xdr:cNvPr id="4" name="Рисунок 7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lum bright="6000" contrast="6000"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286500" y="7117080"/>
          <a:ext cx="1196340" cy="5105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1287780</xdr:colOff>
      <xdr:row>52</xdr:row>
      <xdr:rowOff>121920</xdr:rowOff>
    </xdr:from>
    <xdr:to>
      <xdr:col>9</xdr:col>
      <xdr:colOff>342900</xdr:colOff>
      <xdr:row>56</xdr:row>
      <xdr:rowOff>121920</xdr:rowOff>
    </xdr:to>
    <xdr:pic>
      <xdr:nvPicPr>
        <xdr:cNvPr id="5" name="Рисунок 2"/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058400" y="7033260"/>
          <a:ext cx="1074420" cy="7010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1242060</xdr:colOff>
      <xdr:row>0</xdr:row>
      <xdr:rowOff>259080</xdr:rowOff>
    </xdr:from>
    <xdr:to>
      <xdr:col>9</xdr:col>
      <xdr:colOff>906780</xdr:colOff>
      <xdr:row>4</xdr:row>
      <xdr:rowOff>45720</xdr:rowOff>
    </xdr:to>
    <xdr:pic>
      <xdr:nvPicPr>
        <xdr:cNvPr id="6" name="Рисунок 1"/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012680" y="259080"/>
          <a:ext cx="1684020" cy="914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381000</xdr:colOff>
      <xdr:row>0</xdr:row>
      <xdr:rowOff>0</xdr:rowOff>
    </xdr:from>
    <xdr:to>
      <xdr:col>3</xdr:col>
      <xdr:colOff>883920</xdr:colOff>
      <xdr:row>5</xdr:row>
      <xdr:rowOff>213360</xdr:rowOff>
    </xdr:to>
    <xdr:pic>
      <xdr:nvPicPr>
        <xdr:cNvPr id="2" name="Рисунок 4" descr="C:\Users\ЛеликоваЮВ\AppData\Local\Microsoft\Windows\Temporary Internet Files\Content.Outlook\8PA8SDOU\492 Logo-01 (3).png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0" y="0"/>
          <a:ext cx="2369820" cy="1607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982980</xdr:colOff>
      <xdr:row>50</xdr:row>
      <xdr:rowOff>106680</xdr:rowOff>
    </xdr:from>
    <xdr:to>
      <xdr:col>4</xdr:col>
      <xdr:colOff>541020</xdr:colOff>
      <xdr:row>54</xdr:row>
      <xdr:rowOff>137161</xdr:rowOff>
    </xdr:to>
    <xdr:pic>
      <xdr:nvPicPr>
        <xdr:cNvPr id="3" name="Рисунок 6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49880" y="7018020"/>
          <a:ext cx="1363980" cy="7315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1272540</xdr:colOff>
      <xdr:row>51</xdr:row>
      <xdr:rowOff>30480</xdr:rowOff>
    </xdr:from>
    <xdr:to>
      <xdr:col>7</xdr:col>
      <xdr:colOff>1013460</xdr:colOff>
      <xdr:row>54</xdr:row>
      <xdr:rowOff>15240</xdr:rowOff>
    </xdr:to>
    <xdr:pic>
      <xdr:nvPicPr>
        <xdr:cNvPr id="4" name="Рисунок 7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lum bright="6000" contrast="6000"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286500" y="7117080"/>
          <a:ext cx="1196340" cy="5105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1287780</xdr:colOff>
      <xdr:row>50</xdr:row>
      <xdr:rowOff>121920</xdr:rowOff>
    </xdr:from>
    <xdr:to>
      <xdr:col>9</xdr:col>
      <xdr:colOff>342900</xdr:colOff>
      <xdr:row>54</xdr:row>
      <xdr:rowOff>121921</xdr:rowOff>
    </xdr:to>
    <xdr:pic>
      <xdr:nvPicPr>
        <xdr:cNvPr id="5" name="Рисунок 2"/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058400" y="7033260"/>
          <a:ext cx="1074420" cy="7010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1242060</xdr:colOff>
      <xdr:row>0</xdr:row>
      <xdr:rowOff>259080</xdr:rowOff>
    </xdr:from>
    <xdr:to>
      <xdr:col>9</xdr:col>
      <xdr:colOff>906780</xdr:colOff>
      <xdr:row>4</xdr:row>
      <xdr:rowOff>45720</xdr:rowOff>
    </xdr:to>
    <xdr:pic>
      <xdr:nvPicPr>
        <xdr:cNvPr id="6" name="Рисунок 1"/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012680" y="259080"/>
          <a:ext cx="1684020" cy="914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381000</xdr:colOff>
      <xdr:row>0</xdr:row>
      <xdr:rowOff>0</xdr:rowOff>
    </xdr:from>
    <xdr:to>
      <xdr:col>3</xdr:col>
      <xdr:colOff>883920</xdr:colOff>
      <xdr:row>5</xdr:row>
      <xdr:rowOff>213360</xdr:rowOff>
    </xdr:to>
    <xdr:pic>
      <xdr:nvPicPr>
        <xdr:cNvPr id="2" name="Рисунок 4" descr="C:\Users\ЛеликоваЮВ\AppData\Local\Microsoft\Windows\Temporary Internet Files\Content.Outlook\8PA8SDOU\492 Logo-01 (3).png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0" y="0"/>
          <a:ext cx="2369820" cy="1607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982980</xdr:colOff>
      <xdr:row>43</xdr:row>
      <xdr:rowOff>106680</xdr:rowOff>
    </xdr:from>
    <xdr:to>
      <xdr:col>4</xdr:col>
      <xdr:colOff>541020</xdr:colOff>
      <xdr:row>47</xdr:row>
      <xdr:rowOff>137161</xdr:rowOff>
    </xdr:to>
    <xdr:pic>
      <xdr:nvPicPr>
        <xdr:cNvPr id="3" name="Рисунок 6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49880" y="7018020"/>
          <a:ext cx="1363980" cy="7315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1272540</xdr:colOff>
      <xdr:row>44</xdr:row>
      <xdr:rowOff>30480</xdr:rowOff>
    </xdr:from>
    <xdr:to>
      <xdr:col>7</xdr:col>
      <xdr:colOff>1013460</xdr:colOff>
      <xdr:row>47</xdr:row>
      <xdr:rowOff>15240</xdr:rowOff>
    </xdr:to>
    <xdr:pic>
      <xdr:nvPicPr>
        <xdr:cNvPr id="4" name="Рисунок 7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lum bright="6000" contrast="6000"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286500" y="7117080"/>
          <a:ext cx="1196340" cy="5105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1287780</xdr:colOff>
      <xdr:row>43</xdr:row>
      <xdr:rowOff>121920</xdr:rowOff>
    </xdr:from>
    <xdr:to>
      <xdr:col>9</xdr:col>
      <xdr:colOff>342900</xdr:colOff>
      <xdr:row>47</xdr:row>
      <xdr:rowOff>121921</xdr:rowOff>
    </xdr:to>
    <xdr:pic>
      <xdr:nvPicPr>
        <xdr:cNvPr id="5" name="Рисунок 2"/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058400" y="7033260"/>
          <a:ext cx="1074420" cy="7010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1242060</xdr:colOff>
      <xdr:row>0</xdr:row>
      <xdr:rowOff>259080</xdr:rowOff>
    </xdr:from>
    <xdr:to>
      <xdr:col>9</xdr:col>
      <xdr:colOff>906780</xdr:colOff>
      <xdr:row>4</xdr:row>
      <xdr:rowOff>45720</xdr:rowOff>
    </xdr:to>
    <xdr:pic>
      <xdr:nvPicPr>
        <xdr:cNvPr id="6" name="Рисунок 1"/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012680" y="259080"/>
          <a:ext cx="1684020" cy="914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3">
    <pageSetUpPr fitToPage="1"/>
  </sheetPr>
  <dimension ref="A1:Q95"/>
  <sheetViews>
    <sheetView view="pageBreakPreview" topLeftCell="A10" zoomScale="70" zoomScaleNormal="75" workbookViewId="0">
      <selection activeCell="A18" sqref="A18"/>
    </sheetView>
  </sheetViews>
  <sheetFormatPr defaultColWidth="9.109375" defaultRowHeight="12.75" customHeight="1" x14ac:dyDescent="0.25"/>
  <cols>
    <col min="1" max="1" width="6.5546875" style="1" customWidth="1"/>
    <col min="2" max="2" width="7.77734375" style="1" customWidth="1"/>
    <col min="3" max="3" width="12.88671875" style="1" customWidth="1"/>
    <col min="4" max="4" width="26.33203125" style="1" customWidth="1"/>
    <col min="5" max="5" width="10.77734375" style="1" customWidth="1"/>
    <col min="6" max="6" width="8.77734375" style="1" customWidth="1"/>
    <col min="7" max="7" width="21.21875" style="1" customWidth="1"/>
    <col min="8" max="8" width="33.5546875" style="1" customWidth="1"/>
    <col min="9" max="9" width="29.44140625" style="1" customWidth="1"/>
    <col min="10" max="10" width="22.88671875" style="1" customWidth="1"/>
    <col min="11" max="16384" width="9.109375" style="1"/>
  </cols>
  <sheetData>
    <row r="1" spans="1:17" ht="22.2" customHeight="1" x14ac:dyDescent="0.25">
      <c r="A1" s="78"/>
      <c r="B1" s="78"/>
      <c r="C1" s="78"/>
      <c r="D1" s="78"/>
      <c r="E1" s="78"/>
      <c r="F1" s="78"/>
      <c r="G1" s="78"/>
      <c r="H1" s="78"/>
      <c r="I1" s="78"/>
      <c r="J1" s="78"/>
      <c r="K1" s="5"/>
      <c r="L1" s="5"/>
      <c r="M1" s="5"/>
      <c r="N1" s="5"/>
      <c r="O1" s="5"/>
      <c r="P1" s="5"/>
      <c r="Q1" s="5"/>
    </row>
    <row r="2" spans="1:17" ht="22.2" customHeight="1" x14ac:dyDescent="0.25">
      <c r="K2" s="5"/>
      <c r="L2" s="5"/>
      <c r="M2" s="5"/>
      <c r="N2" s="5"/>
      <c r="O2" s="5"/>
      <c r="P2" s="5"/>
      <c r="Q2" s="5"/>
    </row>
    <row r="3" spans="1:17" ht="22.2" customHeight="1" x14ac:dyDescent="0.25">
      <c r="A3" s="78" t="s">
        <v>43</v>
      </c>
      <c r="B3" s="78"/>
      <c r="C3" s="78"/>
      <c r="D3" s="78"/>
      <c r="E3" s="78"/>
      <c r="F3" s="78"/>
      <c r="G3" s="78"/>
      <c r="H3" s="78"/>
      <c r="I3" s="78"/>
      <c r="J3" s="78"/>
      <c r="K3" s="5"/>
      <c r="L3" s="5"/>
      <c r="M3" s="5"/>
      <c r="N3" s="5"/>
      <c r="O3" s="5"/>
      <c r="P3" s="5"/>
      <c r="Q3" s="5"/>
    </row>
    <row r="4" spans="1:17" ht="22.2" customHeight="1" x14ac:dyDescent="0.25">
      <c r="A4" s="78" t="s">
        <v>44</v>
      </c>
      <c r="B4" s="78"/>
      <c r="C4" s="78"/>
      <c r="D4" s="78"/>
      <c r="E4" s="78"/>
      <c r="F4" s="78"/>
      <c r="G4" s="78"/>
      <c r="H4" s="78"/>
      <c r="I4" s="78"/>
      <c r="J4" s="78"/>
      <c r="K4" s="5"/>
      <c r="L4" s="5"/>
      <c r="M4" s="5"/>
      <c r="N4" s="5"/>
      <c r="O4" s="5"/>
      <c r="P4" s="5"/>
      <c r="Q4" s="5"/>
    </row>
    <row r="5" spans="1:17" ht="21" customHeight="1" x14ac:dyDescent="0.25">
      <c r="A5" s="78" t="s">
        <v>46</v>
      </c>
      <c r="B5" s="78"/>
      <c r="C5" s="78"/>
      <c r="D5" s="78"/>
      <c r="E5" s="78"/>
      <c r="F5" s="78"/>
      <c r="G5" s="78"/>
      <c r="H5" s="78"/>
      <c r="I5" s="78"/>
      <c r="J5" s="78"/>
      <c r="K5" s="5"/>
      <c r="L5" s="5"/>
      <c r="M5" s="5"/>
      <c r="N5" s="5"/>
      <c r="O5" s="5"/>
      <c r="P5" s="5"/>
      <c r="Q5" s="5"/>
    </row>
    <row r="6" spans="1:17" ht="28.8" customHeight="1" x14ac:dyDescent="0.25">
      <c r="A6" s="83" t="s">
        <v>48</v>
      </c>
      <c r="B6" s="83"/>
      <c r="C6" s="83"/>
      <c r="D6" s="83"/>
      <c r="E6" s="83"/>
      <c r="F6" s="83"/>
      <c r="G6" s="83"/>
      <c r="H6" s="83"/>
      <c r="I6" s="83"/>
      <c r="J6" s="83"/>
      <c r="K6" s="5"/>
      <c r="L6" s="5"/>
      <c r="M6" s="5"/>
      <c r="N6" s="5"/>
      <c r="O6" s="5"/>
      <c r="P6" s="5"/>
      <c r="Q6" s="5"/>
    </row>
    <row r="7" spans="1:17" s="7" customFormat="1" ht="18" customHeight="1" x14ac:dyDescent="0.25">
      <c r="A7" s="82" t="s">
        <v>7</v>
      </c>
      <c r="B7" s="82"/>
      <c r="C7" s="82"/>
      <c r="D7" s="82"/>
      <c r="E7" s="82"/>
      <c r="F7" s="82"/>
      <c r="G7" s="82"/>
      <c r="H7" s="82"/>
      <c r="I7" s="82"/>
      <c r="J7" s="82"/>
      <c r="K7" s="6"/>
      <c r="L7" s="6"/>
      <c r="M7" s="6"/>
      <c r="N7" s="6"/>
      <c r="O7" s="6"/>
      <c r="P7" s="6"/>
      <c r="Q7" s="6"/>
    </row>
    <row r="8" spans="1:17" ht="6" customHeight="1" thickBot="1" x14ac:dyDescent="0.3">
      <c r="A8" s="79"/>
      <c r="B8" s="79"/>
      <c r="C8" s="79"/>
      <c r="D8" s="79"/>
      <c r="E8" s="79"/>
      <c r="F8" s="79"/>
      <c r="G8" s="79"/>
      <c r="H8" s="79"/>
      <c r="I8" s="79"/>
      <c r="J8" s="79"/>
      <c r="K8" s="5"/>
      <c r="L8" s="5"/>
      <c r="M8" s="5"/>
      <c r="N8" s="5"/>
      <c r="O8" s="5"/>
      <c r="P8" s="5"/>
      <c r="Q8" s="5"/>
    </row>
    <row r="9" spans="1:17" ht="18" customHeight="1" thickTop="1" x14ac:dyDescent="0.25">
      <c r="A9" s="80" t="s">
        <v>9</v>
      </c>
      <c r="B9" s="80"/>
      <c r="C9" s="80"/>
      <c r="D9" s="80"/>
      <c r="E9" s="80"/>
      <c r="F9" s="80"/>
      <c r="G9" s="80"/>
      <c r="H9" s="80"/>
      <c r="I9" s="80"/>
      <c r="J9" s="80"/>
      <c r="K9" s="5"/>
      <c r="L9" s="5"/>
      <c r="M9" s="5"/>
      <c r="N9" s="5"/>
      <c r="O9" s="5"/>
      <c r="P9" s="5"/>
      <c r="Q9" s="5"/>
    </row>
    <row r="10" spans="1:17" ht="18" customHeight="1" x14ac:dyDescent="0.25">
      <c r="A10" s="81" t="s">
        <v>42</v>
      </c>
      <c r="B10" s="81"/>
      <c r="C10" s="81"/>
      <c r="D10" s="81"/>
      <c r="E10" s="81"/>
      <c r="F10" s="81"/>
      <c r="G10" s="81"/>
      <c r="H10" s="81"/>
      <c r="I10" s="81"/>
      <c r="J10" s="81"/>
      <c r="K10" s="5"/>
      <c r="L10" s="5"/>
      <c r="M10" s="5"/>
      <c r="N10" s="5"/>
      <c r="O10" s="5"/>
      <c r="P10" s="5"/>
      <c r="Q10" s="5"/>
    </row>
    <row r="11" spans="1:17" ht="19.2" customHeight="1" x14ac:dyDescent="0.25">
      <c r="A11" s="81" t="s">
        <v>49</v>
      </c>
      <c r="B11" s="81"/>
      <c r="C11" s="81"/>
      <c r="D11" s="81"/>
      <c r="E11" s="81"/>
      <c r="F11" s="81"/>
      <c r="G11" s="81"/>
      <c r="H11" s="81"/>
      <c r="I11" s="81"/>
      <c r="J11" s="81"/>
      <c r="K11" s="5"/>
      <c r="L11" s="5"/>
      <c r="M11" s="5"/>
      <c r="N11" s="5"/>
      <c r="O11" s="5"/>
      <c r="P11" s="5"/>
      <c r="Q11" s="5"/>
    </row>
    <row r="12" spans="1:17" ht="6.6" customHeight="1" x14ac:dyDescent="0.25">
      <c r="A12" s="84"/>
      <c r="B12" s="84"/>
      <c r="C12" s="84"/>
      <c r="D12" s="84"/>
      <c r="E12" s="84"/>
      <c r="F12" s="84"/>
      <c r="G12" s="84"/>
      <c r="H12" s="84"/>
      <c r="I12" s="84"/>
      <c r="J12" s="84"/>
      <c r="K12" s="5"/>
      <c r="L12" s="5"/>
      <c r="M12" s="5"/>
      <c r="N12" s="5"/>
      <c r="O12" s="5"/>
      <c r="P12" s="5"/>
      <c r="Q12" s="5"/>
    </row>
    <row r="13" spans="1:17" ht="15.6" customHeight="1" x14ac:dyDescent="0.25">
      <c r="A13" s="85" t="s">
        <v>50</v>
      </c>
      <c r="B13" s="85"/>
      <c r="C13" s="85"/>
      <c r="D13" s="85"/>
      <c r="E13" s="9"/>
      <c r="F13" s="9"/>
      <c r="G13" s="10"/>
      <c r="H13" s="11" t="s">
        <v>53</v>
      </c>
      <c r="I13" s="9"/>
      <c r="J13" s="12" t="s">
        <v>45</v>
      </c>
      <c r="K13" s="5"/>
      <c r="L13" s="5"/>
      <c r="M13" s="5"/>
      <c r="N13" s="5"/>
      <c r="O13" s="5"/>
      <c r="P13" s="5"/>
      <c r="Q13" s="5"/>
    </row>
    <row r="14" spans="1:17" ht="15.6" customHeight="1" x14ac:dyDescent="0.25">
      <c r="A14" s="86" t="s">
        <v>51</v>
      </c>
      <c r="B14" s="86"/>
      <c r="C14" s="86"/>
      <c r="D14" s="86"/>
      <c r="E14" s="13"/>
      <c r="F14" s="13"/>
      <c r="G14" s="10"/>
      <c r="H14" s="76" t="s">
        <v>54</v>
      </c>
      <c r="I14" s="13"/>
      <c r="J14" s="14" t="s">
        <v>52</v>
      </c>
      <c r="K14" s="5"/>
      <c r="L14" s="5"/>
      <c r="M14" s="5"/>
      <c r="N14" s="5"/>
      <c r="O14" s="5"/>
      <c r="P14" s="5"/>
      <c r="Q14" s="5"/>
    </row>
    <row r="15" spans="1:17" ht="14.4" customHeight="1" x14ac:dyDescent="0.25">
      <c r="A15" s="88" t="s">
        <v>3</v>
      </c>
      <c r="B15" s="88"/>
      <c r="C15" s="88"/>
      <c r="D15" s="88"/>
      <c r="E15" s="88"/>
      <c r="F15" s="88"/>
      <c r="G15" s="88"/>
      <c r="H15" s="88"/>
      <c r="I15" s="89" t="s">
        <v>0</v>
      </c>
      <c r="J15" s="90"/>
      <c r="K15" s="5"/>
      <c r="L15" s="5"/>
      <c r="M15" s="5"/>
      <c r="N15" s="5"/>
      <c r="O15" s="5"/>
      <c r="P15" s="5"/>
      <c r="Q15" s="5"/>
    </row>
    <row r="16" spans="1:17" ht="14.4" customHeight="1" x14ac:dyDescent="0.25">
      <c r="A16" s="15" t="s">
        <v>16</v>
      </c>
      <c r="B16" s="16"/>
      <c r="C16" s="16"/>
      <c r="D16" s="17"/>
      <c r="E16" s="18"/>
      <c r="F16" s="17"/>
      <c r="G16" s="19"/>
      <c r="H16" s="20"/>
      <c r="I16" s="87" t="s">
        <v>60</v>
      </c>
      <c r="J16" s="87"/>
      <c r="K16" s="2"/>
      <c r="L16" s="2"/>
      <c r="M16" s="2"/>
      <c r="N16" s="2"/>
      <c r="O16" s="2"/>
      <c r="P16" s="2"/>
      <c r="Q16" s="2"/>
    </row>
    <row r="17" spans="1:17" ht="14.4" customHeight="1" x14ac:dyDescent="0.25">
      <c r="A17" s="15" t="s">
        <v>14</v>
      </c>
      <c r="B17" s="16"/>
      <c r="C17" s="16"/>
      <c r="D17" s="19"/>
      <c r="E17" s="18"/>
      <c r="F17" s="17"/>
      <c r="G17" s="21"/>
      <c r="H17" s="22" t="s">
        <v>55</v>
      </c>
      <c r="I17" s="23" t="s">
        <v>17</v>
      </c>
      <c r="J17" s="24">
        <v>3</v>
      </c>
      <c r="K17" s="3"/>
      <c r="L17" s="3"/>
      <c r="M17" s="3"/>
      <c r="N17" s="3"/>
      <c r="O17" s="3"/>
      <c r="P17" s="3"/>
      <c r="Q17" s="3"/>
    </row>
    <row r="18" spans="1:17" s="7" customFormat="1" ht="14.4" customHeight="1" x14ac:dyDescent="0.25">
      <c r="A18" s="25" t="s">
        <v>13</v>
      </c>
      <c r="B18" s="16"/>
      <c r="C18" s="16"/>
      <c r="D18" s="19"/>
      <c r="E18" s="18"/>
      <c r="F18" s="17"/>
      <c r="G18" s="21"/>
      <c r="H18" s="22" t="s">
        <v>56</v>
      </c>
      <c r="I18" s="23" t="s">
        <v>6</v>
      </c>
      <c r="J18" s="24">
        <v>1</v>
      </c>
      <c r="K18" s="8"/>
      <c r="L18" s="8"/>
      <c r="M18" s="8"/>
      <c r="N18" s="8"/>
      <c r="O18" s="8"/>
      <c r="P18" s="8"/>
      <c r="Q18" s="8"/>
    </row>
    <row r="19" spans="1:17" ht="15" customHeight="1" thickBot="1" x14ac:dyDescent="0.3">
      <c r="A19" s="27" t="s">
        <v>5</v>
      </c>
      <c r="B19" s="28"/>
      <c r="C19" s="28"/>
      <c r="D19" s="29"/>
      <c r="E19" s="29"/>
      <c r="F19" s="29"/>
      <c r="G19" s="29"/>
      <c r="H19" s="30" t="s">
        <v>57</v>
      </c>
      <c r="I19" s="31" t="s">
        <v>39</v>
      </c>
      <c r="J19" s="32" t="s">
        <v>61</v>
      </c>
      <c r="K19" s="4"/>
      <c r="L19" s="4"/>
      <c r="M19" s="4"/>
      <c r="N19" s="4"/>
      <c r="O19" s="4"/>
      <c r="P19" s="4"/>
      <c r="Q19" s="4"/>
    </row>
    <row r="20" spans="1:17" ht="6.6" customHeight="1" thickTop="1" thickBot="1" x14ac:dyDescent="0.3">
      <c r="A20" s="33"/>
      <c r="B20" s="34"/>
      <c r="C20" s="34"/>
      <c r="D20" s="35"/>
      <c r="E20" s="35"/>
      <c r="F20" s="35"/>
      <c r="G20" s="35"/>
      <c r="H20" s="35"/>
      <c r="I20" s="35"/>
      <c r="J20" s="35"/>
      <c r="K20" s="2"/>
      <c r="L20" s="2"/>
      <c r="M20" s="2"/>
      <c r="N20" s="2"/>
      <c r="O20" s="2"/>
      <c r="P20" s="2"/>
      <c r="Q20" s="2"/>
    </row>
    <row r="21" spans="1:17" ht="42.6" customHeight="1" thickTop="1" x14ac:dyDescent="0.25">
      <c r="A21" s="36" t="s">
        <v>1</v>
      </c>
      <c r="B21" s="37" t="s">
        <v>8</v>
      </c>
      <c r="C21" s="37" t="s">
        <v>18</v>
      </c>
      <c r="D21" s="37" t="s">
        <v>47</v>
      </c>
      <c r="E21" s="37" t="s">
        <v>19</v>
      </c>
      <c r="F21" s="37" t="s">
        <v>2</v>
      </c>
      <c r="G21" s="37" t="s">
        <v>20</v>
      </c>
      <c r="H21" s="37" t="s">
        <v>21</v>
      </c>
      <c r="I21" s="38" t="s">
        <v>22</v>
      </c>
      <c r="J21" s="39" t="s">
        <v>12</v>
      </c>
      <c r="K21" s="2"/>
      <c r="L21" s="2"/>
      <c r="M21" s="2"/>
      <c r="N21" s="2"/>
      <c r="O21" s="2"/>
      <c r="P21" s="2"/>
      <c r="Q21" s="2"/>
    </row>
    <row r="22" spans="1:17" ht="27" customHeight="1" x14ac:dyDescent="0.25">
      <c r="A22" s="40">
        <v>1</v>
      </c>
      <c r="B22" s="41" t="s">
        <v>62</v>
      </c>
      <c r="C22" s="42">
        <v>10155079944</v>
      </c>
      <c r="D22" s="43" t="s">
        <v>63</v>
      </c>
      <c r="E22" s="77">
        <v>43103</v>
      </c>
      <c r="F22" s="45"/>
      <c r="G22" s="44" t="s">
        <v>64</v>
      </c>
      <c r="H22" s="44" t="s">
        <v>65</v>
      </c>
      <c r="I22" s="46"/>
      <c r="J22" s="47"/>
      <c r="K22" s="2"/>
      <c r="L22" s="2"/>
      <c r="M22" s="2"/>
      <c r="N22" s="2"/>
      <c r="O22" s="2"/>
      <c r="P22" s="2"/>
      <c r="Q22" s="2"/>
    </row>
    <row r="23" spans="1:17" ht="27" customHeight="1" x14ac:dyDescent="0.25">
      <c r="A23" s="40">
        <v>2</v>
      </c>
      <c r="B23" s="41" t="s">
        <v>66</v>
      </c>
      <c r="C23" s="42">
        <v>10154670928</v>
      </c>
      <c r="D23" s="43" t="s">
        <v>67</v>
      </c>
      <c r="E23" s="77">
        <v>43398</v>
      </c>
      <c r="F23" s="45"/>
      <c r="G23" s="44" t="s">
        <v>64</v>
      </c>
      <c r="H23" s="44" t="s">
        <v>68</v>
      </c>
      <c r="I23" s="46"/>
      <c r="J23" s="47"/>
      <c r="K23" s="2"/>
      <c r="L23" s="2"/>
      <c r="M23" s="2"/>
      <c r="N23" s="2"/>
      <c r="O23" s="2"/>
      <c r="P23" s="2"/>
      <c r="Q23" s="2"/>
    </row>
    <row r="24" spans="1:17" ht="27" customHeight="1" x14ac:dyDescent="0.25">
      <c r="A24" s="40">
        <v>3</v>
      </c>
      <c r="B24" s="41" t="s">
        <v>69</v>
      </c>
      <c r="C24" s="42">
        <v>10174556231</v>
      </c>
      <c r="D24" s="43" t="s">
        <v>70</v>
      </c>
      <c r="E24" s="77">
        <v>43367</v>
      </c>
      <c r="F24" s="45"/>
      <c r="G24" s="44" t="s">
        <v>64</v>
      </c>
      <c r="H24" s="44" t="s">
        <v>65</v>
      </c>
      <c r="I24" s="46"/>
      <c r="J24" s="47"/>
      <c r="K24" s="2"/>
      <c r="L24" s="2"/>
      <c r="M24" s="2"/>
      <c r="N24" s="2"/>
      <c r="O24" s="2"/>
      <c r="P24" s="2"/>
      <c r="Q24" s="2"/>
    </row>
    <row r="25" spans="1:17" ht="27" customHeight="1" x14ac:dyDescent="0.25">
      <c r="A25" s="40">
        <v>4</v>
      </c>
      <c r="B25" s="41" t="s">
        <v>71</v>
      </c>
      <c r="C25" s="42">
        <v>10170447572</v>
      </c>
      <c r="D25" s="43" t="s">
        <v>72</v>
      </c>
      <c r="E25" s="77">
        <v>43346</v>
      </c>
      <c r="F25" s="45"/>
      <c r="G25" s="44" t="s">
        <v>64</v>
      </c>
      <c r="H25" s="44" t="s">
        <v>65</v>
      </c>
      <c r="I25" s="46"/>
      <c r="J25" s="47"/>
      <c r="K25" s="2"/>
      <c r="L25" s="2"/>
      <c r="M25" s="2"/>
      <c r="N25" s="2"/>
      <c r="O25" s="2"/>
      <c r="P25" s="2"/>
      <c r="Q25" s="2"/>
    </row>
    <row r="26" spans="1:17" ht="27" customHeight="1" x14ac:dyDescent="0.25">
      <c r="A26" s="40">
        <v>5</v>
      </c>
      <c r="B26" s="41" t="s">
        <v>73</v>
      </c>
      <c r="C26" s="42">
        <v>10174595738</v>
      </c>
      <c r="D26" s="43" t="s">
        <v>74</v>
      </c>
      <c r="E26" s="77">
        <v>43265</v>
      </c>
      <c r="F26" s="45"/>
      <c r="G26" s="44" t="s">
        <v>64</v>
      </c>
      <c r="H26" s="44" t="s">
        <v>65</v>
      </c>
      <c r="I26" s="46"/>
      <c r="J26" s="47"/>
      <c r="K26" s="2"/>
      <c r="L26" s="2"/>
      <c r="M26" s="2"/>
      <c r="N26" s="2"/>
      <c r="O26" s="2"/>
      <c r="P26" s="2"/>
      <c r="Q26" s="2"/>
    </row>
    <row r="27" spans="1:17" ht="27" customHeight="1" x14ac:dyDescent="0.25">
      <c r="A27" s="40">
        <v>6</v>
      </c>
      <c r="B27" s="41" t="s">
        <v>75</v>
      </c>
      <c r="C27" s="42">
        <v>2485476</v>
      </c>
      <c r="D27" s="43" t="s">
        <v>76</v>
      </c>
      <c r="E27" s="77">
        <v>43241</v>
      </c>
      <c r="F27" s="45"/>
      <c r="G27" s="44" t="s">
        <v>64</v>
      </c>
      <c r="H27" s="44" t="s">
        <v>65</v>
      </c>
      <c r="I27" s="46"/>
      <c r="J27" s="47"/>
      <c r="K27" s="2"/>
      <c r="L27" s="2"/>
      <c r="M27" s="2"/>
      <c r="N27" s="2"/>
      <c r="O27" s="2"/>
      <c r="P27" s="2"/>
      <c r="Q27" s="2"/>
    </row>
    <row r="28" spans="1:17" ht="27" customHeight="1" x14ac:dyDescent="0.25">
      <c r="A28" s="40">
        <v>7</v>
      </c>
      <c r="B28" s="41" t="s">
        <v>77</v>
      </c>
      <c r="C28" s="42">
        <v>10172697265</v>
      </c>
      <c r="D28" s="43" t="s">
        <v>78</v>
      </c>
      <c r="E28" s="77">
        <v>43185</v>
      </c>
      <c r="F28" s="45"/>
      <c r="G28" s="44" t="s">
        <v>64</v>
      </c>
      <c r="H28" s="44" t="s">
        <v>65</v>
      </c>
      <c r="I28" s="46"/>
      <c r="J28" s="47"/>
      <c r="K28" s="2"/>
      <c r="L28" s="2"/>
      <c r="M28" s="2"/>
      <c r="N28" s="2"/>
      <c r="O28" s="2"/>
      <c r="P28" s="2"/>
      <c r="Q28" s="2"/>
    </row>
    <row r="29" spans="1:17" ht="27" customHeight="1" x14ac:dyDescent="0.25">
      <c r="A29" s="40">
        <v>8</v>
      </c>
      <c r="B29" s="41" t="s">
        <v>79</v>
      </c>
      <c r="C29" s="42">
        <v>10149690986</v>
      </c>
      <c r="D29" s="43" t="s">
        <v>80</v>
      </c>
      <c r="E29" s="77">
        <v>43147</v>
      </c>
      <c r="F29" s="45"/>
      <c r="G29" s="44" t="s">
        <v>64</v>
      </c>
      <c r="H29" s="44" t="s">
        <v>65</v>
      </c>
      <c r="I29" s="46"/>
      <c r="J29" s="47"/>
      <c r="K29" s="2"/>
      <c r="L29" s="2"/>
      <c r="M29" s="2"/>
      <c r="N29" s="2"/>
      <c r="O29" s="2"/>
      <c r="P29" s="2"/>
      <c r="Q29" s="2"/>
    </row>
    <row r="30" spans="1:17" ht="27" customHeight="1" x14ac:dyDescent="0.25">
      <c r="A30" s="40">
        <v>9</v>
      </c>
      <c r="B30" s="41" t="s">
        <v>81</v>
      </c>
      <c r="C30" s="42">
        <v>10170820115</v>
      </c>
      <c r="D30" s="43" t="s">
        <v>82</v>
      </c>
      <c r="E30" s="77">
        <v>43151</v>
      </c>
      <c r="F30" s="45"/>
      <c r="G30" s="44" t="s">
        <v>64</v>
      </c>
      <c r="H30" s="44" t="s">
        <v>65</v>
      </c>
      <c r="I30" s="46"/>
      <c r="J30" s="47"/>
      <c r="K30" s="2"/>
      <c r="L30" s="2"/>
      <c r="M30" s="2"/>
      <c r="N30" s="2"/>
      <c r="O30" s="2"/>
      <c r="P30" s="2"/>
      <c r="Q30" s="2"/>
    </row>
    <row r="31" spans="1:17" ht="27" customHeight="1" x14ac:dyDescent="0.25">
      <c r="A31" s="40">
        <v>10</v>
      </c>
      <c r="B31" s="41" t="s">
        <v>83</v>
      </c>
      <c r="C31" s="42">
        <v>10172862367</v>
      </c>
      <c r="D31" s="43" t="s">
        <v>84</v>
      </c>
      <c r="E31" s="77">
        <v>43343</v>
      </c>
      <c r="F31" s="45"/>
      <c r="G31" s="44" t="s">
        <v>64</v>
      </c>
      <c r="H31" s="44" t="s">
        <v>65</v>
      </c>
      <c r="I31" s="46"/>
      <c r="J31" s="47"/>
      <c r="K31" s="2"/>
      <c r="L31" s="2"/>
      <c r="M31" s="2"/>
      <c r="N31" s="2"/>
      <c r="O31" s="2"/>
      <c r="P31" s="2"/>
      <c r="Q31" s="2"/>
    </row>
    <row r="32" spans="1:17" ht="27" customHeight="1" x14ac:dyDescent="0.25">
      <c r="A32" s="40">
        <v>11</v>
      </c>
      <c r="B32" s="41" t="s">
        <v>85</v>
      </c>
      <c r="C32" s="42">
        <v>10153837435</v>
      </c>
      <c r="D32" s="43" t="s">
        <v>86</v>
      </c>
      <c r="E32" s="77">
        <v>43235</v>
      </c>
      <c r="F32" s="45"/>
      <c r="G32" s="44" t="s">
        <v>64</v>
      </c>
      <c r="H32" s="44" t="s">
        <v>65</v>
      </c>
      <c r="I32" s="46"/>
      <c r="J32" s="47"/>
      <c r="K32" s="2"/>
      <c r="L32" s="2"/>
      <c r="M32" s="2"/>
      <c r="N32" s="2"/>
      <c r="O32" s="2"/>
      <c r="P32" s="2"/>
      <c r="Q32" s="2"/>
    </row>
    <row r="33" spans="1:17" ht="27" customHeight="1" x14ac:dyDescent="0.25">
      <c r="A33" s="40">
        <v>12</v>
      </c>
      <c r="B33" s="41" t="s">
        <v>87</v>
      </c>
      <c r="C33" s="42">
        <v>10067489356</v>
      </c>
      <c r="D33" s="43" t="s">
        <v>88</v>
      </c>
      <c r="E33" s="77">
        <v>43401</v>
      </c>
      <c r="F33" s="45"/>
      <c r="G33" s="44" t="s">
        <v>64</v>
      </c>
      <c r="H33" s="44" t="s">
        <v>65</v>
      </c>
      <c r="I33" s="46"/>
      <c r="J33" s="47"/>
      <c r="K33" s="2"/>
      <c r="L33" s="2"/>
      <c r="M33" s="2"/>
      <c r="N33" s="2"/>
      <c r="O33" s="2"/>
      <c r="P33" s="2"/>
      <c r="Q33" s="2"/>
    </row>
    <row r="34" spans="1:17" ht="27" customHeight="1" x14ac:dyDescent="0.25">
      <c r="A34" s="40">
        <v>13</v>
      </c>
      <c r="B34" s="41" t="s">
        <v>89</v>
      </c>
      <c r="C34" s="42">
        <v>10170815162</v>
      </c>
      <c r="D34" s="43" t="s">
        <v>90</v>
      </c>
      <c r="E34" s="77">
        <v>43105</v>
      </c>
      <c r="F34" s="45"/>
      <c r="G34" s="44" t="s">
        <v>64</v>
      </c>
      <c r="H34" s="44" t="s">
        <v>65</v>
      </c>
      <c r="I34" s="46"/>
      <c r="J34" s="47"/>
      <c r="K34" s="2"/>
      <c r="L34" s="2"/>
      <c r="M34" s="2"/>
      <c r="N34" s="2"/>
      <c r="O34" s="2"/>
      <c r="P34" s="2"/>
      <c r="Q34" s="2"/>
    </row>
    <row r="35" spans="1:17" ht="27" customHeight="1" thickBot="1" x14ac:dyDescent="0.3">
      <c r="A35" s="40" t="s">
        <v>91</v>
      </c>
      <c r="B35" s="41" t="s">
        <v>92</v>
      </c>
      <c r="C35" s="42">
        <v>10163853289</v>
      </c>
      <c r="D35" s="43" t="s">
        <v>93</v>
      </c>
      <c r="E35" s="77">
        <v>43352</v>
      </c>
      <c r="F35" s="45"/>
      <c r="G35" s="44" t="s">
        <v>64</v>
      </c>
      <c r="H35" s="44" t="s">
        <v>65</v>
      </c>
      <c r="I35" s="46"/>
      <c r="J35" s="47"/>
      <c r="K35" s="2"/>
      <c r="L35" s="2"/>
      <c r="M35" s="2"/>
      <c r="N35" s="2"/>
      <c r="O35" s="2"/>
      <c r="P35" s="2"/>
      <c r="Q35" s="2"/>
    </row>
    <row r="36" spans="1:17" ht="6.6" customHeight="1" thickTop="1" thickBot="1" x14ac:dyDescent="0.35">
      <c r="A36" s="48"/>
      <c r="B36" s="49"/>
      <c r="C36" s="49"/>
      <c r="D36" s="50"/>
      <c r="E36" s="51"/>
      <c r="F36" s="52"/>
      <c r="G36" s="51"/>
      <c r="H36" s="51"/>
      <c r="I36" s="53"/>
      <c r="J36" s="54"/>
    </row>
    <row r="37" spans="1:17" ht="14.4" customHeight="1" thickTop="1" x14ac:dyDescent="0.25">
      <c r="A37" s="91" t="s">
        <v>10</v>
      </c>
      <c r="B37" s="91"/>
      <c r="C37" s="91"/>
      <c r="D37" s="91"/>
      <c r="E37" s="55"/>
      <c r="F37" s="55"/>
      <c r="G37" s="92" t="s">
        <v>11</v>
      </c>
      <c r="H37" s="92"/>
      <c r="I37" s="92"/>
      <c r="J37" s="93"/>
    </row>
    <row r="38" spans="1:17" ht="14.4" customHeight="1" x14ac:dyDescent="0.25">
      <c r="A38" s="26" t="s">
        <v>58</v>
      </c>
      <c r="B38" s="56"/>
      <c r="C38" s="57"/>
      <c r="D38" s="58"/>
      <c r="E38" s="59"/>
      <c r="F38" s="59"/>
      <c r="G38" s="60" t="s">
        <v>25</v>
      </c>
      <c r="H38" s="61">
        <v>1</v>
      </c>
      <c r="I38" s="60" t="s">
        <v>26</v>
      </c>
      <c r="J38" s="62">
        <f>COUNTIF(F21:F36,"ЗМС")</f>
        <v>0</v>
      </c>
    </row>
    <row r="39" spans="1:17" ht="14.4" customHeight="1" x14ac:dyDescent="0.25">
      <c r="A39" s="26" t="s">
        <v>40</v>
      </c>
      <c r="B39" s="56"/>
      <c r="C39" s="63"/>
      <c r="D39" s="58"/>
      <c r="E39" s="64"/>
      <c r="F39" s="64"/>
      <c r="G39" s="60" t="s">
        <v>27</v>
      </c>
      <c r="H39" s="65">
        <f>H40+H44</f>
        <v>14</v>
      </c>
      <c r="I39" s="60" t="s">
        <v>28</v>
      </c>
      <c r="J39" s="62">
        <f>COUNTIF(F21:F36,"МСМК")</f>
        <v>0</v>
      </c>
    </row>
    <row r="40" spans="1:17" ht="14.4" customHeight="1" x14ac:dyDescent="0.25">
      <c r="A40" s="26" t="s">
        <v>59</v>
      </c>
      <c r="B40" s="56"/>
      <c r="C40" s="66"/>
      <c r="D40" s="58"/>
      <c r="E40" s="64"/>
      <c r="F40" s="64"/>
      <c r="G40" s="60" t="s">
        <v>29</v>
      </c>
      <c r="H40" s="65">
        <f>H41+H42+H43</f>
        <v>13</v>
      </c>
      <c r="I40" s="60" t="s">
        <v>23</v>
      </c>
      <c r="J40" s="62">
        <f>COUNTIF(F$21:F36,"МС")</f>
        <v>0</v>
      </c>
    </row>
    <row r="41" spans="1:17" ht="14.4" customHeight="1" x14ac:dyDescent="0.25">
      <c r="A41" s="26" t="s">
        <v>41</v>
      </c>
      <c r="B41" s="56"/>
      <c r="C41" s="66"/>
      <c r="D41" s="58"/>
      <c r="E41" s="64"/>
      <c r="F41" s="64"/>
      <c r="G41" s="60" t="s">
        <v>30</v>
      </c>
      <c r="H41" s="65">
        <f>COUNT(A21:A36)</f>
        <v>13</v>
      </c>
      <c r="I41" s="60" t="s">
        <v>24</v>
      </c>
      <c r="J41" s="62">
        <f>COUNTIF(F$20:F36,"КМС")</f>
        <v>0</v>
      </c>
    </row>
    <row r="42" spans="1:17" ht="14.4" customHeight="1" x14ac:dyDescent="0.25">
      <c r="A42" s="67"/>
      <c r="B42" s="56"/>
      <c r="C42" s="66"/>
      <c r="D42" s="58"/>
      <c r="E42" s="2"/>
      <c r="F42" s="2"/>
      <c r="G42" s="60" t="s">
        <v>31</v>
      </c>
      <c r="H42" s="65">
        <f>COUNTIF(A21:A36,"НФ")</f>
        <v>0</v>
      </c>
      <c r="I42" s="60" t="s">
        <v>32</v>
      </c>
      <c r="J42" s="62">
        <f>COUNTIF(F21:F36,"1 СР")</f>
        <v>0</v>
      </c>
    </row>
    <row r="43" spans="1:17" ht="13.8" customHeight="1" x14ac:dyDescent="0.25">
      <c r="A43" s="68"/>
      <c r="B43" s="69"/>
      <c r="C43" s="69"/>
      <c r="D43" s="58"/>
      <c r="E43" s="2"/>
      <c r="F43" s="2"/>
      <c r="G43" s="60" t="s">
        <v>33</v>
      </c>
      <c r="H43" s="65">
        <f>COUNTIF(A21:A36,"ДСКВ")</f>
        <v>0</v>
      </c>
      <c r="I43" s="60" t="s">
        <v>34</v>
      </c>
      <c r="J43" s="62">
        <f>COUNTIF(F21:F36,"2 СР")</f>
        <v>0</v>
      </c>
    </row>
    <row r="44" spans="1:17" ht="14.4" customHeight="1" x14ac:dyDescent="0.25">
      <c r="A44" s="70"/>
      <c r="B44" s="56"/>
      <c r="C44" s="71"/>
      <c r="D44" s="58"/>
      <c r="E44" s="64"/>
      <c r="F44" s="64"/>
      <c r="G44" s="60" t="s">
        <v>35</v>
      </c>
      <c r="H44" s="65">
        <f>COUNTIF(A21:A36,"НС")</f>
        <v>1</v>
      </c>
      <c r="I44" s="60" t="s">
        <v>36</v>
      </c>
      <c r="J44" s="62">
        <f>COUNTIF(F21:F36,"3 СР")</f>
        <v>0</v>
      </c>
    </row>
    <row r="45" spans="1:17" ht="4.8" customHeight="1" x14ac:dyDescent="0.25">
      <c r="A45" s="70"/>
      <c r="B45" s="56"/>
      <c r="C45" s="56"/>
      <c r="D45" s="56"/>
      <c r="E45" s="56"/>
      <c r="F45" s="56"/>
      <c r="G45" s="69"/>
      <c r="H45" s="69"/>
      <c r="I45" s="72"/>
      <c r="J45" s="73"/>
    </row>
    <row r="46" spans="1:17" ht="13.8" customHeight="1" x14ac:dyDescent="0.25">
      <c r="A46" s="94" t="s">
        <v>37</v>
      </c>
      <c r="B46" s="95"/>
      <c r="C46" s="95"/>
      <c r="D46" s="95" t="s">
        <v>4</v>
      </c>
      <c r="E46" s="95"/>
      <c r="F46" s="95"/>
      <c r="G46" s="95" t="s">
        <v>15</v>
      </c>
      <c r="H46" s="95"/>
      <c r="I46" s="95" t="s">
        <v>38</v>
      </c>
      <c r="J46" s="96"/>
    </row>
    <row r="47" spans="1:17" ht="13.8" customHeight="1" x14ac:dyDescent="0.25">
      <c r="A47" s="97"/>
      <c r="B47" s="97"/>
      <c r="C47" s="97"/>
      <c r="D47" s="97"/>
      <c r="E47" s="97"/>
      <c r="F47" s="98"/>
      <c r="G47" s="98"/>
      <c r="H47" s="98"/>
      <c r="I47" s="98"/>
      <c r="J47" s="98"/>
    </row>
    <row r="48" spans="1:17" ht="13.8" customHeight="1" x14ac:dyDescent="0.25">
      <c r="A48" s="74"/>
      <c r="B48" s="64"/>
      <c r="C48" s="64"/>
      <c r="D48" s="64"/>
      <c r="E48" s="64"/>
      <c r="F48" s="64"/>
      <c r="G48" s="64"/>
      <c r="H48" s="64"/>
      <c r="I48" s="64"/>
      <c r="J48" s="75"/>
    </row>
    <row r="49" spans="1:10" ht="13.8" customHeight="1" x14ac:dyDescent="0.25">
      <c r="A49" s="74"/>
      <c r="B49" s="64"/>
      <c r="C49" s="64"/>
      <c r="D49" s="64"/>
      <c r="E49" s="64"/>
      <c r="F49" s="64"/>
      <c r="G49" s="64"/>
      <c r="H49" s="64"/>
      <c r="I49" s="64"/>
      <c r="J49" s="75"/>
    </row>
    <row r="50" spans="1:10" ht="13.8" customHeight="1" x14ac:dyDescent="0.25">
      <c r="A50" s="74"/>
      <c r="B50" s="64"/>
      <c r="C50" s="64"/>
      <c r="D50" s="64"/>
      <c r="E50" s="64"/>
      <c r="F50" s="64"/>
      <c r="G50" s="64"/>
      <c r="H50" s="64"/>
      <c r="I50" s="64"/>
      <c r="J50" s="75"/>
    </row>
    <row r="51" spans="1:10" ht="13.8" customHeight="1" x14ac:dyDescent="0.25">
      <c r="A51" s="74"/>
      <c r="B51" s="64"/>
      <c r="C51" s="64"/>
      <c r="D51" s="64"/>
      <c r="E51" s="64"/>
      <c r="F51" s="64"/>
      <c r="G51" s="64"/>
      <c r="H51" s="64"/>
      <c r="I51" s="64"/>
      <c r="J51" s="75"/>
    </row>
    <row r="52" spans="1:10" ht="14.4" customHeight="1" thickBot="1" x14ac:dyDescent="0.3">
      <c r="A52" s="99"/>
      <c r="B52" s="100"/>
      <c r="C52" s="100"/>
      <c r="D52" s="100" t="s">
        <v>55</v>
      </c>
      <c r="E52" s="100"/>
      <c r="F52" s="100"/>
      <c r="G52" s="100" t="s">
        <v>56</v>
      </c>
      <c r="H52" s="100"/>
      <c r="I52" s="100" t="s">
        <v>57</v>
      </c>
      <c r="J52" s="101"/>
    </row>
    <row r="53" spans="1:10" ht="14.4" customHeight="1" thickTop="1" x14ac:dyDescent="0.25"/>
    <row r="54" spans="1:10" ht="14.4" customHeight="1" x14ac:dyDescent="0.25"/>
    <row r="55" spans="1:10" ht="14.4" customHeight="1" x14ac:dyDescent="0.25"/>
    <row r="56" spans="1:10" ht="14.4" customHeight="1" x14ac:dyDescent="0.25"/>
    <row r="57" spans="1:10" ht="14.4" customHeight="1" x14ac:dyDescent="0.25"/>
    <row r="58" spans="1:10" ht="14.4" customHeight="1" x14ac:dyDescent="0.25"/>
    <row r="59" spans="1:10" ht="14.4" customHeight="1" x14ac:dyDescent="0.25"/>
    <row r="60" spans="1:10" ht="14.4" customHeight="1" x14ac:dyDescent="0.25"/>
    <row r="61" spans="1:10" ht="14.4" customHeight="1" x14ac:dyDescent="0.25"/>
    <row r="62" spans="1:10" ht="14.4" customHeight="1" x14ac:dyDescent="0.25"/>
    <row r="63" spans="1:10" ht="14.4" customHeight="1" x14ac:dyDescent="0.25"/>
    <row r="64" spans="1:10" ht="14.4" customHeight="1" x14ac:dyDescent="0.25"/>
    <row r="65" ht="14.4" customHeight="1" x14ac:dyDescent="0.25"/>
    <row r="66" ht="14.4" customHeight="1" x14ac:dyDescent="0.25"/>
    <row r="67" ht="14.4" customHeight="1" x14ac:dyDescent="0.25"/>
    <row r="68" ht="14.4" customHeight="1" x14ac:dyDescent="0.25"/>
    <row r="69" ht="14.4" customHeight="1" x14ac:dyDescent="0.25"/>
    <row r="70" ht="14.4" customHeight="1" x14ac:dyDescent="0.25"/>
    <row r="71" ht="14.4" customHeight="1" x14ac:dyDescent="0.25"/>
    <row r="72" ht="14.4" customHeight="1" x14ac:dyDescent="0.25"/>
    <row r="73" ht="14.4" customHeight="1" x14ac:dyDescent="0.25"/>
    <row r="74" ht="14.4" customHeight="1" x14ac:dyDescent="0.25"/>
    <row r="75" ht="14.4" customHeight="1" x14ac:dyDescent="0.25"/>
    <row r="76" ht="14.4" customHeight="1" x14ac:dyDescent="0.25"/>
    <row r="77" ht="14.4" customHeight="1" x14ac:dyDescent="0.25"/>
    <row r="78" ht="14.4" customHeight="1" x14ac:dyDescent="0.25"/>
    <row r="79" ht="14.4" customHeight="1" x14ac:dyDescent="0.25"/>
    <row r="80" ht="14.4" customHeight="1" x14ac:dyDescent="0.25"/>
    <row r="81" ht="14.4" customHeight="1" x14ac:dyDescent="0.25"/>
    <row r="82" ht="14.4" customHeight="1" x14ac:dyDescent="0.25"/>
    <row r="83" ht="14.4" customHeight="1" x14ac:dyDescent="0.25"/>
    <row r="84" ht="14.4" customHeight="1" x14ac:dyDescent="0.25"/>
    <row r="85" ht="14.4" customHeight="1" x14ac:dyDescent="0.25"/>
    <row r="86" ht="14.4" customHeight="1" x14ac:dyDescent="0.25"/>
    <row r="87" ht="14.4" customHeight="1" x14ac:dyDescent="0.25"/>
    <row r="88" ht="14.4" customHeight="1" x14ac:dyDescent="0.25"/>
    <row r="89" ht="14.4" customHeight="1" x14ac:dyDescent="0.25"/>
    <row r="90" ht="14.4" customHeight="1" x14ac:dyDescent="0.25"/>
    <row r="91" ht="14.4" customHeight="1" x14ac:dyDescent="0.25"/>
    <row r="92" ht="14.4" customHeight="1" x14ac:dyDescent="0.25"/>
    <row r="93" ht="14.4" customHeight="1" x14ac:dyDescent="0.25"/>
    <row r="94" ht="14.4" customHeight="1" x14ac:dyDescent="0.25"/>
    <row r="95" ht="14.4" customHeight="1" x14ac:dyDescent="0.25"/>
  </sheetData>
  <mergeCells count="28">
    <mergeCell ref="A52:C52"/>
    <mergeCell ref="D52:F52"/>
    <mergeCell ref="G52:H52"/>
    <mergeCell ref="I52:J52"/>
    <mergeCell ref="A46:C46"/>
    <mergeCell ref="D46:F46"/>
    <mergeCell ref="G46:H46"/>
    <mergeCell ref="I46:J46"/>
    <mergeCell ref="A47:E47"/>
    <mergeCell ref="F47:J47"/>
    <mergeCell ref="A14:D14"/>
    <mergeCell ref="A15:H15"/>
    <mergeCell ref="I15:J15"/>
    <mergeCell ref="I16:J16"/>
    <mergeCell ref="A37:D37"/>
    <mergeCell ref="G37:J37"/>
    <mergeCell ref="A8:J8"/>
    <mergeCell ref="A9:J9"/>
    <mergeCell ref="A10:J10"/>
    <mergeCell ref="A11:J11"/>
    <mergeCell ref="A12:J12"/>
    <mergeCell ref="A13:D13"/>
    <mergeCell ref="A1:J1"/>
    <mergeCell ref="A3:J3"/>
    <mergeCell ref="A4:J4"/>
    <mergeCell ref="A5:J5"/>
    <mergeCell ref="A6:J6"/>
    <mergeCell ref="A7:J7"/>
  </mergeCells>
  <printOptions horizontalCentered="1"/>
  <pageMargins left="0.19685039370078741" right="0.19685039370078741" top="0.70866141732283472" bottom="0.86614173228346458" header="0.15748031496062992" footer="0.11811023622047245"/>
  <pageSetup paperSize="9" scale="56" fitToHeight="0" orientation="portrait" r:id="rId1"/>
  <headerFooter alignWithMargins="0">
    <oddFooter>Страница &amp;P из &amp;N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4">
    <pageSetUpPr fitToPage="1"/>
  </sheetPr>
  <dimension ref="A1:Q99"/>
  <sheetViews>
    <sheetView view="pageBreakPreview" topLeftCell="A10" zoomScale="70" zoomScaleNormal="75" workbookViewId="0">
      <selection activeCell="A18" sqref="A18"/>
    </sheetView>
  </sheetViews>
  <sheetFormatPr defaultColWidth="9.109375" defaultRowHeight="12.75" customHeight="1" x14ac:dyDescent="0.25"/>
  <cols>
    <col min="1" max="1" width="6.5546875" style="1" customWidth="1"/>
    <col min="2" max="2" width="7.77734375" style="1" customWidth="1"/>
    <col min="3" max="3" width="12.88671875" style="1" customWidth="1"/>
    <col min="4" max="4" width="26.33203125" style="1" customWidth="1"/>
    <col min="5" max="5" width="10.77734375" style="1" customWidth="1"/>
    <col min="6" max="6" width="8.77734375" style="1" customWidth="1"/>
    <col min="7" max="7" width="21.21875" style="1" customWidth="1"/>
    <col min="8" max="8" width="33.5546875" style="1" customWidth="1"/>
    <col min="9" max="9" width="29.44140625" style="1" customWidth="1"/>
    <col min="10" max="10" width="22.88671875" style="1" customWidth="1"/>
    <col min="11" max="16384" width="9.109375" style="1"/>
  </cols>
  <sheetData>
    <row r="1" spans="1:17" ht="22.2" customHeight="1" x14ac:dyDescent="0.25">
      <c r="A1" s="78"/>
      <c r="B1" s="78"/>
      <c r="C1" s="78"/>
      <c r="D1" s="78"/>
      <c r="E1" s="78"/>
      <c r="F1" s="78"/>
      <c r="G1" s="78"/>
      <c r="H1" s="78"/>
      <c r="I1" s="78"/>
      <c r="J1" s="78"/>
      <c r="K1" s="5"/>
      <c r="L1" s="5"/>
      <c r="M1" s="5"/>
      <c r="N1" s="5"/>
      <c r="O1" s="5"/>
      <c r="P1" s="5"/>
      <c r="Q1" s="5"/>
    </row>
    <row r="2" spans="1:17" ht="22.2" customHeight="1" x14ac:dyDescent="0.25">
      <c r="K2" s="5"/>
      <c r="L2" s="5"/>
      <c r="M2" s="5"/>
      <c r="N2" s="5"/>
      <c r="O2" s="5"/>
      <c r="P2" s="5"/>
      <c r="Q2" s="5"/>
    </row>
    <row r="3" spans="1:17" ht="22.2" customHeight="1" x14ac:dyDescent="0.25">
      <c r="A3" s="78" t="s">
        <v>43</v>
      </c>
      <c r="B3" s="78"/>
      <c r="C3" s="78"/>
      <c r="D3" s="78"/>
      <c r="E3" s="78"/>
      <c r="F3" s="78"/>
      <c r="G3" s="78"/>
      <c r="H3" s="78"/>
      <c r="I3" s="78"/>
      <c r="J3" s="78"/>
      <c r="K3" s="5"/>
      <c r="L3" s="5"/>
      <c r="M3" s="5"/>
      <c r="N3" s="5"/>
      <c r="O3" s="5"/>
      <c r="P3" s="5"/>
      <c r="Q3" s="5"/>
    </row>
    <row r="4" spans="1:17" ht="22.2" customHeight="1" x14ac:dyDescent="0.25">
      <c r="A4" s="78" t="s">
        <v>44</v>
      </c>
      <c r="B4" s="78"/>
      <c r="C4" s="78"/>
      <c r="D4" s="78"/>
      <c r="E4" s="78"/>
      <c r="F4" s="78"/>
      <c r="G4" s="78"/>
      <c r="H4" s="78"/>
      <c r="I4" s="78"/>
      <c r="J4" s="78"/>
      <c r="K4" s="5"/>
      <c r="L4" s="5"/>
      <c r="M4" s="5"/>
      <c r="N4" s="5"/>
      <c r="O4" s="5"/>
      <c r="P4" s="5"/>
      <c r="Q4" s="5"/>
    </row>
    <row r="5" spans="1:17" ht="21" customHeight="1" x14ac:dyDescent="0.25">
      <c r="A5" s="78" t="s">
        <v>46</v>
      </c>
      <c r="B5" s="78"/>
      <c r="C5" s="78"/>
      <c r="D5" s="78"/>
      <c r="E5" s="78"/>
      <c r="F5" s="78"/>
      <c r="G5" s="78"/>
      <c r="H5" s="78"/>
      <c r="I5" s="78"/>
      <c r="J5" s="78"/>
      <c r="K5" s="5"/>
      <c r="L5" s="5"/>
      <c r="M5" s="5"/>
      <c r="N5" s="5"/>
      <c r="O5" s="5"/>
      <c r="P5" s="5"/>
      <c r="Q5" s="5"/>
    </row>
    <row r="6" spans="1:17" ht="28.8" customHeight="1" x14ac:dyDescent="0.25">
      <c r="A6" s="83" t="s">
        <v>48</v>
      </c>
      <c r="B6" s="83"/>
      <c r="C6" s="83"/>
      <c r="D6" s="83"/>
      <c r="E6" s="83"/>
      <c r="F6" s="83"/>
      <c r="G6" s="83"/>
      <c r="H6" s="83"/>
      <c r="I6" s="83"/>
      <c r="J6" s="83"/>
      <c r="K6" s="5"/>
      <c r="L6" s="5"/>
      <c r="M6" s="5"/>
      <c r="N6" s="5"/>
      <c r="O6" s="5"/>
      <c r="P6" s="5"/>
      <c r="Q6" s="5"/>
    </row>
    <row r="7" spans="1:17" s="7" customFormat="1" ht="18" customHeight="1" x14ac:dyDescent="0.25">
      <c r="A7" s="82" t="s">
        <v>7</v>
      </c>
      <c r="B7" s="82"/>
      <c r="C7" s="82"/>
      <c r="D7" s="82"/>
      <c r="E7" s="82"/>
      <c r="F7" s="82"/>
      <c r="G7" s="82"/>
      <c r="H7" s="82"/>
      <c r="I7" s="82"/>
      <c r="J7" s="82"/>
      <c r="K7" s="6"/>
      <c r="L7" s="6"/>
      <c r="M7" s="6"/>
      <c r="N7" s="6"/>
      <c r="O7" s="6"/>
      <c r="P7" s="6"/>
      <c r="Q7" s="6"/>
    </row>
    <row r="8" spans="1:17" ht="6" customHeight="1" thickBot="1" x14ac:dyDescent="0.3">
      <c r="A8" s="79"/>
      <c r="B8" s="79"/>
      <c r="C8" s="79"/>
      <c r="D8" s="79"/>
      <c r="E8" s="79"/>
      <c r="F8" s="79"/>
      <c r="G8" s="79"/>
      <c r="H8" s="79"/>
      <c r="I8" s="79"/>
      <c r="J8" s="79"/>
      <c r="K8" s="5"/>
      <c r="L8" s="5"/>
      <c r="M8" s="5"/>
      <c r="N8" s="5"/>
      <c r="O8" s="5"/>
      <c r="P8" s="5"/>
      <c r="Q8" s="5"/>
    </row>
    <row r="9" spans="1:17" ht="18" customHeight="1" thickTop="1" x14ac:dyDescent="0.25">
      <c r="A9" s="80" t="s">
        <v>9</v>
      </c>
      <c r="B9" s="80"/>
      <c r="C9" s="80"/>
      <c r="D9" s="80"/>
      <c r="E9" s="80"/>
      <c r="F9" s="80"/>
      <c r="G9" s="80"/>
      <c r="H9" s="80"/>
      <c r="I9" s="80"/>
      <c r="J9" s="80"/>
      <c r="K9" s="5"/>
      <c r="L9" s="5"/>
      <c r="M9" s="5"/>
      <c r="N9" s="5"/>
      <c r="O9" s="5"/>
      <c r="P9" s="5"/>
      <c r="Q9" s="5"/>
    </row>
    <row r="10" spans="1:17" ht="18" customHeight="1" x14ac:dyDescent="0.25">
      <c r="A10" s="81" t="s">
        <v>42</v>
      </c>
      <c r="B10" s="81"/>
      <c r="C10" s="81"/>
      <c r="D10" s="81"/>
      <c r="E10" s="81"/>
      <c r="F10" s="81"/>
      <c r="G10" s="81"/>
      <c r="H10" s="81"/>
      <c r="I10" s="81"/>
      <c r="J10" s="81"/>
      <c r="K10" s="5"/>
      <c r="L10" s="5"/>
      <c r="M10" s="5"/>
      <c r="N10" s="5"/>
      <c r="O10" s="5"/>
      <c r="P10" s="5"/>
      <c r="Q10" s="5"/>
    </row>
    <row r="11" spans="1:17" ht="19.2" customHeight="1" x14ac:dyDescent="0.25">
      <c r="A11" s="81" t="s">
        <v>94</v>
      </c>
      <c r="B11" s="81"/>
      <c r="C11" s="81"/>
      <c r="D11" s="81"/>
      <c r="E11" s="81"/>
      <c r="F11" s="81"/>
      <c r="G11" s="81"/>
      <c r="H11" s="81"/>
      <c r="I11" s="81"/>
      <c r="J11" s="81"/>
      <c r="K11" s="5"/>
      <c r="L11" s="5"/>
      <c r="M11" s="5"/>
      <c r="N11" s="5"/>
      <c r="O11" s="5"/>
      <c r="P11" s="5"/>
      <c r="Q11" s="5"/>
    </row>
    <row r="12" spans="1:17" ht="6.6" customHeight="1" x14ac:dyDescent="0.25">
      <c r="A12" s="84"/>
      <c r="B12" s="84"/>
      <c r="C12" s="84"/>
      <c r="D12" s="84"/>
      <c r="E12" s="84"/>
      <c r="F12" s="84"/>
      <c r="G12" s="84"/>
      <c r="H12" s="84"/>
      <c r="I12" s="84"/>
      <c r="J12" s="84"/>
      <c r="K12" s="5"/>
      <c r="L12" s="5"/>
      <c r="M12" s="5"/>
      <c r="N12" s="5"/>
      <c r="O12" s="5"/>
      <c r="P12" s="5"/>
      <c r="Q12" s="5"/>
    </row>
    <row r="13" spans="1:17" ht="15.6" customHeight="1" x14ac:dyDescent="0.25">
      <c r="A13" s="85" t="s">
        <v>50</v>
      </c>
      <c r="B13" s="85"/>
      <c r="C13" s="85"/>
      <c r="D13" s="85"/>
      <c r="E13" s="9"/>
      <c r="F13" s="9"/>
      <c r="G13" s="10"/>
      <c r="H13" s="11" t="s">
        <v>53</v>
      </c>
      <c r="I13" s="9"/>
      <c r="J13" s="12" t="s">
        <v>45</v>
      </c>
      <c r="K13" s="5"/>
      <c r="L13" s="5"/>
      <c r="M13" s="5"/>
      <c r="N13" s="5"/>
      <c r="O13" s="5"/>
      <c r="P13" s="5"/>
      <c r="Q13" s="5"/>
    </row>
    <row r="14" spans="1:17" ht="15.6" customHeight="1" x14ac:dyDescent="0.25">
      <c r="A14" s="86" t="s">
        <v>51</v>
      </c>
      <c r="B14" s="86"/>
      <c r="C14" s="86"/>
      <c r="D14" s="86"/>
      <c r="E14" s="13"/>
      <c r="F14" s="13"/>
      <c r="G14" s="10"/>
      <c r="H14" s="76" t="s">
        <v>54</v>
      </c>
      <c r="I14" s="13"/>
      <c r="J14" s="14" t="s">
        <v>52</v>
      </c>
      <c r="K14" s="5"/>
      <c r="L14" s="5"/>
      <c r="M14" s="5"/>
      <c r="N14" s="5"/>
      <c r="O14" s="5"/>
      <c r="P14" s="5"/>
      <c r="Q14" s="5"/>
    </row>
    <row r="15" spans="1:17" ht="14.4" customHeight="1" x14ac:dyDescent="0.25">
      <c r="A15" s="88" t="s">
        <v>3</v>
      </c>
      <c r="B15" s="88"/>
      <c r="C15" s="88"/>
      <c r="D15" s="88"/>
      <c r="E15" s="88"/>
      <c r="F15" s="88"/>
      <c r="G15" s="88"/>
      <c r="H15" s="88"/>
      <c r="I15" s="89" t="s">
        <v>0</v>
      </c>
      <c r="J15" s="90"/>
      <c r="K15" s="5"/>
      <c r="L15" s="5"/>
      <c r="M15" s="5"/>
      <c r="N15" s="5"/>
      <c r="O15" s="5"/>
      <c r="P15" s="5"/>
      <c r="Q15" s="5"/>
    </row>
    <row r="16" spans="1:17" ht="14.4" customHeight="1" x14ac:dyDescent="0.25">
      <c r="A16" s="15" t="s">
        <v>16</v>
      </c>
      <c r="B16" s="16"/>
      <c r="C16" s="16"/>
      <c r="D16" s="17"/>
      <c r="E16" s="18"/>
      <c r="F16" s="17"/>
      <c r="G16" s="19"/>
      <c r="H16" s="20"/>
      <c r="I16" s="87" t="s">
        <v>60</v>
      </c>
      <c r="J16" s="87"/>
      <c r="K16" s="2"/>
      <c r="L16" s="2"/>
      <c r="M16" s="2"/>
      <c r="N16" s="2"/>
      <c r="O16" s="2"/>
      <c r="P16" s="2"/>
      <c r="Q16" s="2"/>
    </row>
    <row r="17" spans="1:17" ht="14.4" customHeight="1" x14ac:dyDescent="0.25">
      <c r="A17" s="15" t="s">
        <v>14</v>
      </c>
      <c r="B17" s="16"/>
      <c r="C17" s="16"/>
      <c r="D17" s="19"/>
      <c r="E17" s="18"/>
      <c r="F17" s="17"/>
      <c r="G17" s="21"/>
      <c r="H17" s="22" t="s">
        <v>55</v>
      </c>
      <c r="I17" s="23" t="s">
        <v>17</v>
      </c>
      <c r="J17" s="24">
        <v>3</v>
      </c>
      <c r="K17" s="3"/>
      <c r="L17" s="3"/>
      <c r="M17" s="3"/>
      <c r="N17" s="3"/>
      <c r="O17" s="3"/>
      <c r="P17" s="3"/>
      <c r="Q17" s="3"/>
    </row>
    <row r="18" spans="1:17" s="7" customFormat="1" ht="14.4" customHeight="1" x14ac:dyDescent="0.25">
      <c r="A18" s="25" t="s">
        <v>13</v>
      </c>
      <c r="B18" s="16"/>
      <c r="C18" s="16"/>
      <c r="D18" s="19"/>
      <c r="E18" s="18"/>
      <c r="F18" s="17"/>
      <c r="G18" s="21"/>
      <c r="H18" s="22" t="s">
        <v>56</v>
      </c>
      <c r="I18" s="23" t="s">
        <v>6</v>
      </c>
      <c r="J18" s="24">
        <v>1</v>
      </c>
      <c r="K18" s="8"/>
      <c r="L18" s="8"/>
      <c r="M18" s="8"/>
      <c r="N18" s="8"/>
      <c r="O18" s="8"/>
      <c r="P18" s="8"/>
      <c r="Q18" s="8"/>
    </row>
    <row r="19" spans="1:17" ht="15" customHeight="1" thickBot="1" x14ac:dyDescent="0.3">
      <c r="A19" s="27" t="s">
        <v>5</v>
      </c>
      <c r="B19" s="28"/>
      <c r="C19" s="28"/>
      <c r="D19" s="29"/>
      <c r="E19" s="29"/>
      <c r="F19" s="29"/>
      <c r="G19" s="29"/>
      <c r="H19" s="30" t="s">
        <v>57</v>
      </c>
      <c r="I19" s="31" t="s">
        <v>39</v>
      </c>
      <c r="J19" s="32" t="s">
        <v>61</v>
      </c>
      <c r="K19" s="4"/>
      <c r="L19" s="4"/>
      <c r="M19" s="4"/>
      <c r="N19" s="4"/>
      <c r="O19" s="4"/>
      <c r="P19" s="4"/>
      <c r="Q19" s="4"/>
    </row>
    <row r="20" spans="1:17" ht="6.6" customHeight="1" thickTop="1" thickBot="1" x14ac:dyDescent="0.3">
      <c r="A20" s="33"/>
      <c r="B20" s="34"/>
      <c r="C20" s="34"/>
      <c r="D20" s="35"/>
      <c r="E20" s="35"/>
      <c r="F20" s="35"/>
      <c r="G20" s="35"/>
      <c r="H20" s="35"/>
      <c r="I20" s="35"/>
      <c r="J20" s="35"/>
      <c r="K20" s="2"/>
      <c r="L20" s="2"/>
      <c r="M20" s="2"/>
      <c r="N20" s="2"/>
      <c r="O20" s="2"/>
      <c r="P20" s="2"/>
      <c r="Q20" s="2"/>
    </row>
    <row r="21" spans="1:17" ht="42.6" customHeight="1" thickTop="1" x14ac:dyDescent="0.25">
      <c r="A21" s="36" t="s">
        <v>1</v>
      </c>
      <c r="B21" s="37" t="s">
        <v>8</v>
      </c>
      <c r="C21" s="37" t="s">
        <v>18</v>
      </c>
      <c r="D21" s="37" t="s">
        <v>47</v>
      </c>
      <c r="E21" s="37" t="s">
        <v>19</v>
      </c>
      <c r="F21" s="37" t="s">
        <v>2</v>
      </c>
      <c r="G21" s="37" t="s">
        <v>20</v>
      </c>
      <c r="H21" s="37" t="s">
        <v>21</v>
      </c>
      <c r="I21" s="38" t="s">
        <v>22</v>
      </c>
      <c r="J21" s="39" t="s">
        <v>12</v>
      </c>
      <c r="K21" s="2"/>
      <c r="L21" s="2"/>
      <c r="M21" s="2"/>
      <c r="N21" s="2"/>
      <c r="O21" s="2"/>
      <c r="P21" s="2"/>
      <c r="Q21" s="2"/>
    </row>
    <row r="22" spans="1:17" ht="27" customHeight="1" x14ac:dyDescent="0.25">
      <c r="A22" s="40">
        <v>1</v>
      </c>
      <c r="B22" s="41" t="s">
        <v>95</v>
      </c>
      <c r="C22" s="42">
        <v>10162180344</v>
      </c>
      <c r="D22" s="43" t="s">
        <v>96</v>
      </c>
      <c r="E22" s="77">
        <v>42826</v>
      </c>
      <c r="F22" s="45"/>
      <c r="G22" s="44" t="s">
        <v>64</v>
      </c>
      <c r="H22" s="44" t="s">
        <v>68</v>
      </c>
      <c r="I22" s="46"/>
      <c r="J22" s="47"/>
      <c r="K22" s="2"/>
      <c r="L22" s="2"/>
      <c r="M22" s="2"/>
      <c r="N22" s="2"/>
      <c r="O22" s="2"/>
      <c r="P22" s="2"/>
      <c r="Q22" s="2"/>
    </row>
    <row r="23" spans="1:17" ht="27" customHeight="1" x14ac:dyDescent="0.25">
      <c r="A23" s="40">
        <v>2</v>
      </c>
      <c r="B23" s="41" t="s">
        <v>97</v>
      </c>
      <c r="C23" s="42">
        <v>10149297431</v>
      </c>
      <c r="D23" s="43" t="s">
        <v>98</v>
      </c>
      <c r="E23" s="77">
        <v>42934</v>
      </c>
      <c r="F23" s="45"/>
      <c r="G23" s="44" t="s">
        <v>64</v>
      </c>
      <c r="H23" s="44" t="s">
        <v>65</v>
      </c>
      <c r="I23" s="46"/>
      <c r="J23" s="47"/>
      <c r="K23" s="2"/>
      <c r="L23" s="2"/>
      <c r="M23" s="2"/>
      <c r="N23" s="2"/>
      <c r="O23" s="2"/>
      <c r="P23" s="2"/>
      <c r="Q23" s="2"/>
    </row>
    <row r="24" spans="1:17" ht="27" customHeight="1" x14ac:dyDescent="0.25">
      <c r="A24" s="40">
        <v>3</v>
      </c>
      <c r="B24" s="41" t="s">
        <v>99</v>
      </c>
      <c r="C24" s="42">
        <v>10163090629</v>
      </c>
      <c r="D24" s="43" t="s">
        <v>100</v>
      </c>
      <c r="E24" s="77">
        <v>42760</v>
      </c>
      <c r="F24" s="45"/>
      <c r="G24" s="44" t="s">
        <v>64</v>
      </c>
      <c r="H24" s="44" t="s">
        <v>65</v>
      </c>
      <c r="I24" s="46"/>
      <c r="J24" s="47"/>
      <c r="K24" s="2"/>
      <c r="L24" s="2"/>
      <c r="M24" s="2"/>
      <c r="N24" s="2"/>
      <c r="O24" s="2"/>
      <c r="P24" s="2"/>
      <c r="Q24" s="2"/>
    </row>
    <row r="25" spans="1:17" ht="27" customHeight="1" x14ac:dyDescent="0.25">
      <c r="A25" s="40">
        <v>4</v>
      </c>
      <c r="B25" s="41" t="s">
        <v>101</v>
      </c>
      <c r="C25" s="42">
        <v>10142605037</v>
      </c>
      <c r="D25" s="43" t="s">
        <v>102</v>
      </c>
      <c r="E25" s="77">
        <v>42825</v>
      </c>
      <c r="F25" s="45"/>
      <c r="G25" s="44" t="s">
        <v>64</v>
      </c>
      <c r="H25" s="44" t="s">
        <v>65</v>
      </c>
      <c r="I25" s="46"/>
      <c r="J25" s="47"/>
      <c r="K25" s="2"/>
      <c r="L25" s="2"/>
      <c r="M25" s="2"/>
      <c r="N25" s="2"/>
      <c r="O25" s="2"/>
      <c r="P25" s="2"/>
      <c r="Q25" s="2"/>
    </row>
    <row r="26" spans="1:17" ht="27" customHeight="1" x14ac:dyDescent="0.25">
      <c r="A26" s="40">
        <v>5</v>
      </c>
      <c r="B26" s="41" t="s">
        <v>103</v>
      </c>
      <c r="C26" s="42">
        <v>10155737726</v>
      </c>
      <c r="D26" s="43" t="s">
        <v>104</v>
      </c>
      <c r="E26" s="77">
        <v>42988</v>
      </c>
      <c r="F26" s="45"/>
      <c r="G26" s="44" t="s">
        <v>64</v>
      </c>
      <c r="H26" s="44" t="s">
        <v>65</v>
      </c>
      <c r="I26" s="46"/>
      <c r="J26" s="47"/>
      <c r="K26" s="2"/>
      <c r="L26" s="2"/>
      <c r="M26" s="2"/>
      <c r="N26" s="2"/>
      <c r="O26" s="2"/>
      <c r="P26" s="2"/>
      <c r="Q26" s="2"/>
    </row>
    <row r="27" spans="1:17" ht="27" customHeight="1" x14ac:dyDescent="0.25">
      <c r="A27" s="40">
        <v>6</v>
      </c>
      <c r="B27" s="41" t="s">
        <v>105</v>
      </c>
      <c r="C27" s="42">
        <v>10165593330</v>
      </c>
      <c r="D27" s="43" t="s">
        <v>106</v>
      </c>
      <c r="E27" s="77">
        <v>42782</v>
      </c>
      <c r="F27" s="45"/>
      <c r="G27" s="44" t="s">
        <v>64</v>
      </c>
      <c r="H27" s="44" t="s">
        <v>65</v>
      </c>
      <c r="I27" s="46"/>
      <c r="J27" s="47"/>
      <c r="K27" s="2"/>
      <c r="L27" s="2"/>
      <c r="M27" s="2"/>
      <c r="N27" s="2"/>
      <c r="O27" s="2"/>
      <c r="P27" s="2"/>
      <c r="Q27" s="2"/>
    </row>
    <row r="28" spans="1:17" ht="27" customHeight="1" x14ac:dyDescent="0.25">
      <c r="A28" s="40">
        <v>7</v>
      </c>
      <c r="B28" s="41" t="s">
        <v>107</v>
      </c>
      <c r="C28" s="42">
        <v>10154324758</v>
      </c>
      <c r="D28" s="43" t="s">
        <v>108</v>
      </c>
      <c r="E28" s="77">
        <v>43069</v>
      </c>
      <c r="F28" s="45"/>
      <c r="G28" s="44" t="s">
        <v>64</v>
      </c>
      <c r="H28" s="44" t="s">
        <v>65</v>
      </c>
      <c r="I28" s="46"/>
      <c r="J28" s="47"/>
      <c r="K28" s="2"/>
      <c r="L28" s="2"/>
      <c r="M28" s="2"/>
      <c r="N28" s="2"/>
      <c r="O28" s="2"/>
      <c r="P28" s="2"/>
      <c r="Q28" s="2"/>
    </row>
    <row r="29" spans="1:17" ht="27" customHeight="1" x14ac:dyDescent="0.25">
      <c r="A29" s="40">
        <v>8</v>
      </c>
      <c r="B29" s="41" t="s">
        <v>109</v>
      </c>
      <c r="C29" s="42">
        <v>10170126361</v>
      </c>
      <c r="D29" s="43" t="s">
        <v>110</v>
      </c>
      <c r="E29" s="77">
        <v>42895</v>
      </c>
      <c r="F29" s="45"/>
      <c r="G29" s="44" t="s">
        <v>64</v>
      </c>
      <c r="H29" s="44" t="s">
        <v>65</v>
      </c>
      <c r="I29" s="46"/>
      <c r="J29" s="47"/>
      <c r="K29" s="2"/>
      <c r="L29" s="2"/>
      <c r="M29" s="2"/>
      <c r="N29" s="2"/>
      <c r="O29" s="2"/>
      <c r="P29" s="2"/>
      <c r="Q29" s="2"/>
    </row>
    <row r="30" spans="1:17" ht="27" customHeight="1" x14ac:dyDescent="0.25">
      <c r="A30" s="40">
        <v>9</v>
      </c>
      <c r="B30" s="41" t="s">
        <v>111</v>
      </c>
      <c r="C30" s="42">
        <v>10174595536</v>
      </c>
      <c r="D30" s="43" t="s">
        <v>112</v>
      </c>
      <c r="E30" s="77">
        <v>43061</v>
      </c>
      <c r="F30" s="45"/>
      <c r="G30" s="44" t="s">
        <v>64</v>
      </c>
      <c r="H30" s="44" t="s">
        <v>65</v>
      </c>
      <c r="I30" s="46"/>
      <c r="J30" s="47"/>
      <c r="K30" s="2"/>
      <c r="L30" s="2"/>
      <c r="M30" s="2"/>
      <c r="N30" s="2"/>
      <c r="O30" s="2"/>
      <c r="P30" s="2"/>
      <c r="Q30" s="2"/>
    </row>
    <row r="31" spans="1:17" ht="27" customHeight="1" x14ac:dyDescent="0.25">
      <c r="A31" s="40">
        <v>10</v>
      </c>
      <c r="B31" s="41" t="s">
        <v>113</v>
      </c>
      <c r="C31" s="42">
        <v>1832486</v>
      </c>
      <c r="D31" s="43" t="s">
        <v>114</v>
      </c>
      <c r="E31" s="77">
        <v>42934</v>
      </c>
      <c r="F31" s="45"/>
      <c r="G31" s="44" t="s">
        <v>64</v>
      </c>
      <c r="H31" s="44" t="s">
        <v>65</v>
      </c>
      <c r="I31" s="46"/>
      <c r="J31" s="47"/>
      <c r="K31" s="2"/>
      <c r="L31" s="2"/>
      <c r="M31" s="2"/>
      <c r="N31" s="2"/>
      <c r="O31" s="2"/>
      <c r="P31" s="2"/>
      <c r="Q31" s="2"/>
    </row>
    <row r="32" spans="1:17" ht="27" customHeight="1" x14ac:dyDescent="0.25">
      <c r="A32" s="40">
        <v>11</v>
      </c>
      <c r="B32" s="41" t="s">
        <v>115</v>
      </c>
      <c r="C32" s="42">
        <v>1832487</v>
      </c>
      <c r="D32" s="43" t="s">
        <v>116</v>
      </c>
      <c r="E32" s="77">
        <v>42934</v>
      </c>
      <c r="F32" s="45"/>
      <c r="G32" s="44" t="s">
        <v>64</v>
      </c>
      <c r="H32" s="44" t="s">
        <v>65</v>
      </c>
      <c r="I32" s="46"/>
      <c r="J32" s="47"/>
      <c r="K32" s="2"/>
      <c r="L32" s="2"/>
      <c r="M32" s="2"/>
      <c r="N32" s="2"/>
      <c r="O32" s="2"/>
      <c r="P32" s="2"/>
      <c r="Q32" s="2"/>
    </row>
    <row r="33" spans="1:17" ht="27" customHeight="1" x14ac:dyDescent="0.25">
      <c r="A33" s="40">
        <v>12</v>
      </c>
      <c r="B33" s="41" t="s">
        <v>117</v>
      </c>
      <c r="C33" s="42">
        <v>10163605032</v>
      </c>
      <c r="D33" s="43" t="s">
        <v>118</v>
      </c>
      <c r="E33" s="77">
        <v>42963</v>
      </c>
      <c r="F33" s="45"/>
      <c r="G33" s="44" t="s">
        <v>64</v>
      </c>
      <c r="H33" s="44" t="s">
        <v>65</v>
      </c>
      <c r="I33" s="46"/>
      <c r="J33" s="47"/>
      <c r="K33" s="2"/>
      <c r="L33" s="2"/>
      <c r="M33" s="2"/>
      <c r="N33" s="2"/>
      <c r="O33" s="2"/>
      <c r="P33" s="2"/>
      <c r="Q33" s="2"/>
    </row>
    <row r="34" spans="1:17" ht="27" customHeight="1" x14ac:dyDescent="0.25">
      <c r="A34" s="40">
        <v>13</v>
      </c>
      <c r="B34" s="41" t="s">
        <v>119</v>
      </c>
      <c r="C34" s="42">
        <v>10174667274</v>
      </c>
      <c r="D34" s="43" t="s">
        <v>120</v>
      </c>
      <c r="E34" s="77">
        <v>42826</v>
      </c>
      <c r="F34" s="45"/>
      <c r="G34" s="44" t="s">
        <v>64</v>
      </c>
      <c r="H34" s="44" t="s">
        <v>121</v>
      </c>
      <c r="I34" s="46"/>
      <c r="J34" s="47"/>
      <c r="K34" s="2"/>
      <c r="L34" s="2"/>
      <c r="M34" s="2"/>
      <c r="N34" s="2"/>
      <c r="O34" s="2"/>
      <c r="P34" s="2"/>
      <c r="Q34" s="2"/>
    </row>
    <row r="35" spans="1:17" ht="27" customHeight="1" x14ac:dyDescent="0.25">
      <c r="A35" s="40">
        <v>14</v>
      </c>
      <c r="B35" s="41" t="s">
        <v>122</v>
      </c>
      <c r="C35" s="42">
        <v>10174598566</v>
      </c>
      <c r="D35" s="43" t="s">
        <v>123</v>
      </c>
      <c r="E35" s="77">
        <v>43024</v>
      </c>
      <c r="F35" s="45"/>
      <c r="G35" s="44" t="s">
        <v>64</v>
      </c>
      <c r="H35" s="44" t="s">
        <v>65</v>
      </c>
      <c r="I35" s="46"/>
      <c r="J35" s="47"/>
      <c r="K35" s="2"/>
      <c r="L35" s="2"/>
      <c r="M35" s="2"/>
      <c r="N35" s="2"/>
      <c r="O35" s="2"/>
      <c r="P35" s="2"/>
      <c r="Q35" s="2"/>
    </row>
    <row r="36" spans="1:17" ht="27" customHeight="1" x14ac:dyDescent="0.25">
      <c r="A36" s="40">
        <v>15</v>
      </c>
      <c r="B36" s="41" t="s">
        <v>124</v>
      </c>
      <c r="C36" s="42">
        <v>10171013812</v>
      </c>
      <c r="D36" s="43" t="s">
        <v>125</v>
      </c>
      <c r="E36" s="77">
        <v>42881</v>
      </c>
      <c r="F36" s="45"/>
      <c r="G36" s="44" t="s">
        <v>64</v>
      </c>
      <c r="H36" s="44" t="s">
        <v>65</v>
      </c>
      <c r="I36" s="46"/>
      <c r="J36" s="47"/>
      <c r="K36" s="2"/>
      <c r="L36" s="2"/>
      <c r="M36" s="2"/>
      <c r="N36" s="2"/>
      <c r="O36" s="2"/>
      <c r="P36" s="2"/>
      <c r="Q36" s="2"/>
    </row>
    <row r="37" spans="1:17" ht="27" customHeight="1" x14ac:dyDescent="0.25">
      <c r="A37" s="40">
        <v>16</v>
      </c>
      <c r="B37" s="41" t="s">
        <v>126</v>
      </c>
      <c r="C37" s="42">
        <v>2496484</v>
      </c>
      <c r="D37" s="43" t="s">
        <v>127</v>
      </c>
      <c r="E37" s="77">
        <v>42933</v>
      </c>
      <c r="F37" s="45"/>
      <c r="G37" s="44" t="s">
        <v>64</v>
      </c>
      <c r="H37" s="44" t="s">
        <v>65</v>
      </c>
      <c r="I37" s="46"/>
      <c r="J37" s="47"/>
      <c r="K37" s="2"/>
      <c r="L37" s="2"/>
      <c r="M37" s="2"/>
      <c r="N37" s="2"/>
      <c r="O37" s="2"/>
      <c r="P37" s="2"/>
      <c r="Q37" s="2"/>
    </row>
    <row r="38" spans="1:17" ht="27" customHeight="1" x14ac:dyDescent="0.25">
      <c r="A38" s="40">
        <v>17</v>
      </c>
      <c r="B38" s="41" t="s">
        <v>128</v>
      </c>
      <c r="C38" s="42">
        <v>10145639098</v>
      </c>
      <c r="D38" s="43" t="s">
        <v>129</v>
      </c>
      <c r="E38" s="77">
        <v>43089</v>
      </c>
      <c r="F38" s="45"/>
      <c r="G38" s="44" t="s">
        <v>64</v>
      </c>
      <c r="H38" s="44" t="s">
        <v>65</v>
      </c>
      <c r="I38" s="46"/>
      <c r="J38" s="47"/>
      <c r="K38" s="2"/>
      <c r="L38" s="2"/>
      <c r="M38" s="2"/>
      <c r="N38" s="2"/>
      <c r="O38" s="2"/>
      <c r="P38" s="2"/>
      <c r="Q38" s="2"/>
    </row>
    <row r="39" spans="1:17" ht="27" customHeight="1" thickBot="1" x14ac:dyDescent="0.3">
      <c r="A39" s="40">
        <v>18</v>
      </c>
      <c r="B39" s="41" t="s">
        <v>130</v>
      </c>
      <c r="C39" s="42">
        <v>10142217441</v>
      </c>
      <c r="D39" s="43" t="s">
        <v>131</v>
      </c>
      <c r="E39" s="77">
        <v>42914</v>
      </c>
      <c r="F39" s="45"/>
      <c r="G39" s="44" t="s">
        <v>64</v>
      </c>
      <c r="H39" s="44" t="s">
        <v>65</v>
      </c>
      <c r="I39" s="46"/>
      <c r="J39" s="47"/>
      <c r="K39" s="2"/>
      <c r="L39" s="2"/>
      <c r="M39" s="2"/>
      <c r="N39" s="2"/>
      <c r="O39" s="2"/>
      <c r="P39" s="2"/>
      <c r="Q39" s="2"/>
    </row>
    <row r="40" spans="1:17" ht="6.6" customHeight="1" thickTop="1" thickBot="1" x14ac:dyDescent="0.35">
      <c r="A40" s="48"/>
      <c r="B40" s="49"/>
      <c r="C40" s="49"/>
      <c r="D40" s="50"/>
      <c r="E40" s="51"/>
      <c r="F40" s="52"/>
      <c r="G40" s="51"/>
      <c r="H40" s="51"/>
      <c r="I40" s="53"/>
      <c r="J40" s="54"/>
    </row>
    <row r="41" spans="1:17" ht="14.4" customHeight="1" thickTop="1" x14ac:dyDescent="0.25">
      <c r="A41" s="91" t="s">
        <v>10</v>
      </c>
      <c r="B41" s="91"/>
      <c r="C41" s="91"/>
      <c r="D41" s="91"/>
      <c r="E41" s="55"/>
      <c r="F41" s="55"/>
      <c r="G41" s="92" t="s">
        <v>11</v>
      </c>
      <c r="H41" s="92"/>
      <c r="I41" s="92"/>
      <c r="J41" s="93"/>
    </row>
    <row r="42" spans="1:17" ht="14.4" customHeight="1" x14ac:dyDescent="0.25">
      <c r="A42" s="26" t="s">
        <v>58</v>
      </c>
      <c r="B42" s="56"/>
      <c r="C42" s="57"/>
      <c r="D42" s="58"/>
      <c r="E42" s="59"/>
      <c r="F42" s="59"/>
      <c r="G42" s="60" t="s">
        <v>25</v>
      </c>
      <c r="H42" s="61">
        <v>1</v>
      </c>
      <c r="I42" s="60" t="s">
        <v>26</v>
      </c>
      <c r="J42" s="62">
        <f>COUNTIF(F21:F40,"ЗМС")</f>
        <v>0</v>
      </c>
    </row>
    <row r="43" spans="1:17" ht="14.4" customHeight="1" x14ac:dyDescent="0.25">
      <c r="A43" s="26" t="s">
        <v>40</v>
      </c>
      <c r="B43" s="56"/>
      <c r="C43" s="63"/>
      <c r="D43" s="58"/>
      <c r="E43" s="64"/>
      <c r="F43" s="64"/>
      <c r="G43" s="60" t="s">
        <v>27</v>
      </c>
      <c r="H43" s="65">
        <f>H44+H48</f>
        <v>18</v>
      </c>
      <c r="I43" s="60" t="s">
        <v>28</v>
      </c>
      <c r="J43" s="62">
        <f>COUNTIF(F21:F40,"МСМК")</f>
        <v>0</v>
      </c>
    </row>
    <row r="44" spans="1:17" ht="14.4" customHeight="1" x14ac:dyDescent="0.25">
      <c r="A44" s="26" t="s">
        <v>59</v>
      </c>
      <c r="B44" s="56"/>
      <c r="C44" s="66"/>
      <c r="D44" s="58"/>
      <c r="E44" s="64"/>
      <c r="F44" s="64"/>
      <c r="G44" s="60" t="s">
        <v>29</v>
      </c>
      <c r="H44" s="65">
        <f>H45+H46+H47</f>
        <v>18</v>
      </c>
      <c r="I44" s="60" t="s">
        <v>23</v>
      </c>
      <c r="J44" s="62">
        <f>COUNTIF(F$21:F40,"МС")</f>
        <v>0</v>
      </c>
    </row>
    <row r="45" spans="1:17" ht="14.4" customHeight="1" x14ac:dyDescent="0.25">
      <c r="A45" s="26" t="s">
        <v>41</v>
      </c>
      <c r="B45" s="56"/>
      <c r="C45" s="66"/>
      <c r="D45" s="58"/>
      <c r="E45" s="64"/>
      <c r="F45" s="64"/>
      <c r="G45" s="60" t="s">
        <v>30</v>
      </c>
      <c r="H45" s="65">
        <f>COUNT(A21:A40)</f>
        <v>18</v>
      </c>
      <c r="I45" s="60" t="s">
        <v>24</v>
      </c>
      <c r="J45" s="62">
        <f>COUNTIF(F$20:F40,"КМС")</f>
        <v>0</v>
      </c>
    </row>
    <row r="46" spans="1:17" ht="14.4" customHeight="1" x14ac:dyDescent="0.25">
      <c r="A46" s="67"/>
      <c r="B46" s="56"/>
      <c r="C46" s="66"/>
      <c r="D46" s="58"/>
      <c r="E46" s="2"/>
      <c r="F46" s="2"/>
      <c r="G46" s="60" t="s">
        <v>31</v>
      </c>
      <c r="H46" s="65">
        <f>COUNTIF(A21:A40,"НФ")</f>
        <v>0</v>
      </c>
      <c r="I46" s="60" t="s">
        <v>32</v>
      </c>
      <c r="J46" s="62">
        <f>COUNTIF(F21:F40,"1 СР")</f>
        <v>0</v>
      </c>
    </row>
    <row r="47" spans="1:17" ht="13.8" customHeight="1" x14ac:dyDescent="0.25">
      <c r="A47" s="68"/>
      <c r="B47" s="69"/>
      <c r="C47" s="69"/>
      <c r="D47" s="58"/>
      <c r="E47" s="2"/>
      <c r="F47" s="2"/>
      <c r="G47" s="60" t="s">
        <v>33</v>
      </c>
      <c r="H47" s="65">
        <f>COUNTIF(A21:A40,"ДСКВ")</f>
        <v>0</v>
      </c>
      <c r="I47" s="60" t="s">
        <v>34</v>
      </c>
      <c r="J47" s="62">
        <f>COUNTIF(F21:F40,"2 СР")</f>
        <v>0</v>
      </c>
    </row>
    <row r="48" spans="1:17" ht="14.4" customHeight="1" x14ac:dyDescent="0.25">
      <c r="A48" s="70"/>
      <c r="B48" s="56"/>
      <c r="C48" s="71"/>
      <c r="D48" s="58"/>
      <c r="E48" s="64"/>
      <c r="F48" s="64"/>
      <c r="G48" s="60" t="s">
        <v>35</v>
      </c>
      <c r="H48" s="65">
        <f>COUNTIF(A21:A40,"НС")</f>
        <v>0</v>
      </c>
      <c r="I48" s="60" t="s">
        <v>36</v>
      </c>
      <c r="J48" s="62">
        <f>COUNTIF(F21:F40,"3 СР")</f>
        <v>0</v>
      </c>
    </row>
    <row r="49" spans="1:10" ht="4.8" customHeight="1" x14ac:dyDescent="0.25">
      <c r="A49" s="70"/>
      <c r="B49" s="56"/>
      <c r="C49" s="56"/>
      <c r="D49" s="56"/>
      <c r="E49" s="56"/>
      <c r="F49" s="56"/>
      <c r="G49" s="69"/>
      <c r="H49" s="69"/>
      <c r="I49" s="72"/>
      <c r="J49" s="73"/>
    </row>
    <row r="50" spans="1:10" ht="13.8" customHeight="1" x14ac:dyDescent="0.25">
      <c r="A50" s="94" t="s">
        <v>37</v>
      </c>
      <c r="B50" s="95"/>
      <c r="C50" s="95"/>
      <c r="D50" s="95" t="s">
        <v>4</v>
      </c>
      <c r="E50" s="95"/>
      <c r="F50" s="95"/>
      <c r="G50" s="95" t="s">
        <v>15</v>
      </c>
      <c r="H50" s="95"/>
      <c r="I50" s="95" t="s">
        <v>38</v>
      </c>
      <c r="J50" s="96"/>
    </row>
    <row r="51" spans="1:10" ht="13.8" customHeight="1" x14ac:dyDescent="0.25">
      <c r="A51" s="97"/>
      <c r="B51" s="97"/>
      <c r="C51" s="97"/>
      <c r="D51" s="97"/>
      <c r="E51" s="97"/>
      <c r="F51" s="98"/>
      <c r="G51" s="98"/>
      <c r="H51" s="98"/>
      <c r="I51" s="98"/>
      <c r="J51" s="98"/>
    </row>
    <row r="52" spans="1:10" ht="13.8" customHeight="1" x14ac:dyDescent="0.25">
      <c r="A52" s="74"/>
      <c r="B52" s="64"/>
      <c r="C52" s="64"/>
      <c r="D52" s="64"/>
      <c r="E52" s="64"/>
      <c r="F52" s="64"/>
      <c r="G52" s="64"/>
      <c r="H52" s="64"/>
      <c r="I52" s="64"/>
      <c r="J52" s="75"/>
    </row>
    <row r="53" spans="1:10" ht="13.8" customHeight="1" x14ac:dyDescent="0.25">
      <c r="A53" s="74"/>
      <c r="B53" s="64"/>
      <c r="C53" s="64"/>
      <c r="D53" s="64"/>
      <c r="E53" s="64"/>
      <c r="F53" s="64"/>
      <c r="G53" s="64"/>
      <c r="H53" s="64"/>
      <c r="I53" s="64"/>
      <c r="J53" s="75"/>
    </row>
    <row r="54" spans="1:10" ht="13.8" customHeight="1" x14ac:dyDescent="0.25">
      <c r="A54" s="74"/>
      <c r="B54" s="64"/>
      <c r="C54" s="64"/>
      <c r="D54" s="64"/>
      <c r="E54" s="64"/>
      <c r="F54" s="64"/>
      <c r="G54" s="64"/>
      <c r="H54" s="64"/>
      <c r="I54" s="64"/>
      <c r="J54" s="75"/>
    </row>
    <row r="55" spans="1:10" ht="13.8" customHeight="1" x14ac:dyDescent="0.25">
      <c r="A55" s="74"/>
      <c r="B55" s="64"/>
      <c r="C55" s="64"/>
      <c r="D55" s="64"/>
      <c r="E55" s="64"/>
      <c r="F55" s="64"/>
      <c r="G55" s="64"/>
      <c r="H55" s="64"/>
      <c r="I55" s="64"/>
      <c r="J55" s="75"/>
    </row>
    <row r="56" spans="1:10" ht="14.4" customHeight="1" thickBot="1" x14ac:dyDescent="0.3">
      <c r="A56" s="99"/>
      <c r="B56" s="100"/>
      <c r="C56" s="100"/>
      <c r="D56" s="100" t="s">
        <v>55</v>
      </c>
      <c r="E56" s="100"/>
      <c r="F56" s="100"/>
      <c r="G56" s="100" t="s">
        <v>56</v>
      </c>
      <c r="H56" s="100"/>
      <c r="I56" s="100" t="s">
        <v>57</v>
      </c>
      <c r="J56" s="101"/>
    </row>
    <row r="57" spans="1:10" ht="14.4" customHeight="1" thickTop="1" x14ac:dyDescent="0.25"/>
    <row r="58" spans="1:10" ht="14.4" customHeight="1" x14ac:dyDescent="0.25"/>
    <row r="59" spans="1:10" ht="14.4" customHeight="1" x14ac:dyDescent="0.25"/>
    <row r="60" spans="1:10" ht="14.4" customHeight="1" x14ac:dyDescent="0.25"/>
    <row r="61" spans="1:10" ht="14.4" customHeight="1" x14ac:dyDescent="0.25"/>
    <row r="62" spans="1:10" ht="14.4" customHeight="1" x14ac:dyDescent="0.25"/>
    <row r="63" spans="1:10" ht="14.4" customHeight="1" x14ac:dyDescent="0.25"/>
    <row r="64" spans="1:10" ht="14.4" customHeight="1" x14ac:dyDescent="0.25"/>
    <row r="65" ht="14.4" customHeight="1" x14ac:dyDescent="0.25"/>
    <row r="66" ht="14.4" customHeight="1" x14ac:dyDescent="0.25"/>
    <row r="67" ht="14.4" customHeight="1" x14ac:dyDescent="0.25"/>
    <row r="68" ht="14.4" customHeight="1" x14ac:dyDescent="0.25"/>
    <row r="69" ht="14.4" customHeight="1" x14ac:dyDescent="0.25"/>
    <row r="70" ht="14.4" customHeight="1" x14ac:dyDescent="0.25"/>
    <row r="71" ht="14.4" customHeight="1" x14ac:dyDescent="0.25"/>
    <row r="72" ht="14.4" customHeight="1" x14ac:dyDescent="0.25"/>
    <row r="73" ht="14.4" customHeight="1" x14ac:dyDescent="0.25"/>
    <row r="74" ht="14.4" customHeight="1" x14ac:dyDescent="0.25"/>
    <row r="75" ht="14.4" customHeight="1" x14ac:dyDescent="0.25"/>
    <row r="76" ht="14.4" customHeight="1" x14ac:dyDescent="0.25"/>
    <row r="77" ht="14.4" customHeight="1" x14ac:dyDescent="0.25"/>
    <row r="78" ht="14.4" customHeight="1" x14ac:dyDescent="0.25"/>
    <row r="79" ht="14.4" customHeight="1" x14ac:dyDescent="0.25"/>
    <row r="80" ht="14.4" customHeight="1" x14ac:dyDescent="0.25"/>
    <row r="81" ht="14.4" customHeight="1" x14ac:dyDescent="0.25"/>
    <row r="82" ht="14.4" customHeight="1" x14ac:dyDescent="0.25"/>
    <row r="83" ht="14.4" customHeight="1" x14ac:dyDescent="0.25"/>
    <row r="84" ht="14.4" customHeight="1" x14ac:dyDescent="0.25"/>
    <row r="85" ht="14.4" customHeight="1" x14ac:dyDescent="0.25"/>
    <row r="86" ht="14.4" customHeight="1" x14ac:dyDescent="0.25"/>
    <row r="87" ht="14.4" customHeight="1" x14ac:dyDescent="0.25"/>
    <row r="88" ht="14.4" customHeight="1" x14ac:dyDescent="0.25"/>
    <row r="89" ht="14.4" customHeight="1" x14ac:dyDescent="0.25"/>
    <row r="90" ht="14.4" customHeight="1" x14ac:dyDescent="0.25"/>
    <row r="91" ht="14.4" customHeight="1" x14ac:dyDescent="0.25"/>
    <row r="92" ht="14.4" customHeight="1" x14ac:dyDescent="0.25"/>
    <row r="93" ht="14.4" customHeight="1" x14ac:dyDescent="0.25"/>
    <row r="94" ht="14.4" customHeight="1" x14ac:dyDescent="0.25"/>
    <row r="95" ht="14.4" customHeight="1" x14ac:dyDescent="0.25"/>
    <row r="96" ht="14.4" customHeight="1" x14ac:dyDescent="0.25"/>
    <row r="97" ht="14.4" customHeight="1" x14ac:dyDescent="0.25"/>
    <row r="98" ht="14.4" customHeight="1" x14ac:dyDescent="0.25"/>
    <row r="99" ht="14.4" customHeight="1" x14ac:dyDescent="0.25"/>
  </sheetData>
  <mergeCells count="28">
    <mergeCell ref="A56:C56"/>
    <mergeCell ref="D56:F56"/>
    <mergeCell ref="G56:H56"/>
    <mergeCell ref="I56:J56"/>
    <mergeCell ref="A50:C50"/>
    <mergeCell ref="D50:F50"/>
    <mergeCell ref="G50:H50"/>
    <mergeCell ref="I50:J50"/>
    <mergeCell ref="A51:E51"/>
    <mergeCell ref="F51:J51"/>
    <mergeCell ref="A14:D14"/>
    <mergeCell ref="A15:H15"/>
    <mergeCell ref="I15:J15"/>
    <mergeCell ref="I16:J16"/>
    <mergeCell ref="A41:D41"/>
    <mergeCell ref="G41:J41"/>
    <mergeCell ref="A8:J8"/>
    <mergeCell ref="A9:J9"/>
    <mergeCell ref="A10:J10"/>
    <mergeCell ref="A11:J11"/>
    <mergeCell ref="A12:J12"/>
    <mergeCell ref="A13:D13"/>
    <mergeCell ref="A1:J1"/>
    <mergeCell ref="A3:J3"/>
    <mergeCell ref="A4:J4"/>
    <mergeCell ref="A5:J5"/>
    <mergeCell ref="A6:J6"/>
    <mergeCell ref="A7:J7"/>
  </mergeCells>
  <printOptions horizontalCentered="1"/>
  <pageMargins left="0.19685039370078741" right="0.19685039370078741" top="0.70866141732283472" bottom="0.86614173228346458" header="0.15748031496062992" footer="0.11811023622047245"/>
  <pageSetup paperSize="9" scale="56" fitToHeight="0" orientation="portrait" r:id="rId1"/>
  <headerFooter alignWithMargins="0">
    <oddFooter>Страница &amp;P из &amp;N</oddFooter>
  </headerFooter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5">
    <pageSetUpPr fitToPage="1"/>
  </sheetPr>
  <dimension ref="A1:Q87"/>
  <sheetViews>
    <sheetView view="pageBreakPreview" topLeftCell="A10" zoomScale="70" zoomScaleNormal="75" workbookViewId="0">
      <selection activeCell="A18" sqref="A18"/>
    </sheetView>
  </sheetViews>
  <sheetFormatPr defaultColWidth="9.109375" defaultRowHeight="12.75" customHeight="1" x14ac:dyDescent="0.25"/>
  <cols>
    <col min="1" max="1" width="6.5546875" style="1" customWidth="1"/>
    <col min="2" max="2" width="7.77734375" style="1" customWidth="1"/>
    <col min="3" max="3" width="12.88671875" style="1" customWidth="1"/>
    <col min="4" max="4" width="26.33203125" style="1" customWidth="1"/>
    <col min="5" max="5" width="10.77734375" style="1" customWidth="1"/>
    <col min="6" max="6" width="8.77734375" style="1" customWidth="1"/>
    <col min="7" max="7" width="21.21875" style="1" customWidth="1"/>
    <col min="8" max="8" width="33.5546875" style="1" customWidth="1"/>
    <col min="9" max="9" width="29.44140625" style="1" customWidth="1"/>
    <col min="10" max="10" width="22.88671875" style="1" customWidth="1"/>
    <col min="11" max="16384" width="9.109375" style="1"/>
  </cols>
  <sheetData>
    <row r="1" spans="1:17" ht="22.2" customHeight="1" x14ac:dyDescent="0.25">
      <c r="A1" s="78"/>
      <c r="B1" s="78"/>
      <c r="C1" s="78"/>
      <c r="D1" s="78"/>
      <c r="E1" s="78"/>
      <c r="F1" s="78"/>
      <c r="G1" s="78"/>
      <c r="H1" s="78"/>
      <c r="I1" s="78"/>
      <c r="J1" s="78"/>
      <c r="K1" s="5"/>
      <c r="L1" s="5"/>
      <c r="M1" s="5"/>
      <c r="N1" s="5"/>
      <c r="O1" s="5"/>
      <c r="P1" s="5"/>
      <c r="Q1" s="5"/>
    </row>
    <row r="2" spans="1:17" ht="22.2" customHeight="1" x14ac:dyDescent="0.25">
      <c r="K2" s="5"/>
      <c r="L2" s="5"/>
      <c r="M2" s="5"/>
      <c r="N2" s="5"/>
      <c r="O2" s="5"/>
      <c r="P2" s="5"/>
      <c r="Q2" s="5"/>
    </row>
    <row r="3" spans="1:17" ht="22.2" customHeight="1" x14ac:dyDescent="0.25">
      <c r="A3" s="78" t="s">
        <v>43</v>
      </c>
      <c r="B3" s="78"/>
      <c r="C3" s="78"/>
      <c r="D3" s="78"/>
      <c r="E3" s="78"/>
      <c r="F3" s="78"/>
      <c r="G3" s="78"/>
      <c r="H3" s="78"/>
      <c r="I3" s="78"/>
      <c r="J3" s="78"/>
      <c r="K3" s="5"/>
      <c r="L3" s="5"/>
      <c r="M3" s="5"/>
      <c r="N3" s="5"/>
      <c r="O3" s="5"/>
      <c r="P3" s="5"/>
      <c r="Q3" s="5"/>
    </row>
    <row r="4" spans="1:17" ht="22.2" customHeight="1" x14ac:dyDescent="0.25">
      <c r="A4" s="78" t="s">
        <v>44</v>
      </c>
      <c r="B4" s="78"/>
      <c r="C4" s="78"/>
      <c r="D4" s="78"/>
      <c r="E4" s="78"/>
      <c r="F4" s="78"/>
      <c r="G4" s="78"/>
      <c r="H4" s="78"/>
      <c r="I4" s="78"/>
      <c r="J4" s="78"/>
      <c r="K4" s="5"/>
      <c r="L4" s="5"/>
      <c r="M4" s="5"/>
      <c r="N4" s="5"/>
      <c r="O4" s="5"/>
      <c r="P4" s="5"/>
      <c r="Q4" s="5"/>
    </row>
    <row r="5" spans="1:17" ht="21" customHeight="1" x14ac:dyDescent="0.25">
      <c r="A5" s="78" t="s">
        <v>46</v>
      </c>
      <c r="B5" s="78"/>
      <c r="C5" s="78"/>
      <c r="D5" s="78"/>
      <c r="E5" s="78"/>
      <c r="F5" s="78"/>
      <c r="G5" s="78"/>
      <c r="H5" s="78"/>
      <c r="I5" s="78"/>
      <c r="J5" s="78"/>
      <c r="K5" s="5"/>
      <c r="L5" s="5"/>
      <c r="M5" s="5"/>
      <c r="N5" s="5"/>
      <c r="O5" s="5"/>
      <c r="P5" s="5"/>
      <c r="Q5" s="5"/>
    </row>
    <row r="6" spans="1:17" ht="28.8" customHeight="1" x14ac:dyDescent="0.25">
      <c r="A6" s="83" t="s">
        <v>48</v>
      </c>
      <c r="B6" s="83"/>
      <c r="C6" s="83"/>
      <c r="D6" s="83"/>
      <c r="E6" s="83"/>
      <c r="F6" s="83"/>
      <c r="G6" s="83"/>
      <c r="H6" s="83"/>
      <c r="I6" s="83"/>
      <c r="J6" s="83"/>
      <c r="K6" s="5"/>
      <c r="L6" s="5"/>
      <c r="M6" s="5"/>
      <c r="N6" s="5"/>
      <c r="O6" s="5"/>
      <c r="P6" s="5"/>
      <c r="Q6" s="5"/>
    </row>
    <row r="7" spans="1:17" s="7" customFormat="1" ht="18" customHeight="1" x14ac:dyDescent="0.25">
      <c r="A7" s="82" t="s">
        <v>7</v>
      </c>
      <c r="B7" s="82"/>
      <c r="C7" s="82"/>
      <c r="D7" s="82"/>
      <c r="E7" s="82"/>
      <c r="F7" s="82"/>
      <c r="G7" s="82"/>
      <c r="H7" s="82"/>
      <c r="I7" s="82"/>
      <c r="J7" s="82"/>
      <c r="K7" s="6"/>
      <c r="L7" s="6"/>
      <c r="M7" s="6"/>
      <c r="N7" s="6"/>
      <c r="O7" s="6"/>
      <c r="P7" s="6"/>
      <c r="Q7" s="6"/>
    </row>
    <row r="8" spans="1:17" ht="6" customHeight="1" thickBot="1" x14ac:dyDescent="0.3">
      <c r="A8" s="79"/>
      <c r="B8" s="79"/>
      <c r="C8" s="79"/>
      <c r="D8" s="79"/>
      <c r="E8" s="79"/>
      <c r="F8" s="79"/>
      <c r="G8" s="79"/>
      <c r="H8" s="79"/>
      <c r="I8" s="79"/>
      <c r="J8" s="79"/>
      <c r="K8" s="5"/>
      <c r="L8" s="5"/>
      <c r="M8" s="5"/>
      <c r="N8" s="5"/>
      <c r="O8" s="5"/>
      <c r="P8" s="5"/>
      <c r="Q8" s="5"/>
    </row>
    <row r="9" spans="1:17" ht="18" customHeight="1" thickTop="1" x14ac:dyDescent="0.25">
      <c r="A9" s="80" t="s">
        <v>9</v>
      </c>
      <c r="B9" s="80"/>
      <c r="C9" s="80"/>
      <c r="D9" s="80"/>
      <c r="E9" s="80"/>
      <c r="F9" s="80"/>
      <c r="G9" s="80"/>
      <c r="H9" s="80"/>
      <c r="I9" s="80"/>
      <c r="J9" s="80"/>
      <c r="K9" s="5"/>
      <c r="L9" s="5"/>
      <c r="M9" s="5"/>
      <c r="N9" s="5"/>
      <c r="O9" s="5"/>
      <c r="P9" s="5"/>
      <c r="Q9" s="5"/>
    </row>
    <row r="10" spans="1:17" ht="18" customHeight="1" x14ac:dyDescent="0.25">
      <c r="A10" s="81" t="s">
        <v>42</v>
      </c>
      <c r="B10" s="81"/>
      <c r="C10" s="81"/>
      <c r="D10" s="81"/>
      <c r="E10" s="81"/>
      <c r="F10" s="81"/>
      <c r="G10" s="81"/>
      <c r="H10" s="81"/>
      <c r="I10" s="81"/>
      <c r="J10" s="81"/>
      <c r="K10" s="5"/>
      <c r="L10" s="5"/>
      <c r="M10" s="5"/>
      <c r="N10" s="5"/>
      <c r="O10" s="5"/>
      <c r="P10" s="5"/>
      <c r="Q10" s="5"/>
    </row>
    <row r="11" spans="1:17" ht="19.2" customHeight="1" x14ac:dyDescent="0.25">
      <c r="A11" s="81" t="s">
        <v>132</v>
      </c>
      <c r="B11" s="81"/>
      <c r="C11" s="81"/>
      <c r="D11" s="81"/>
      <c r="E11" s="81"/>
      <c r="F11" s="81"/>
      <c r="G11" s="81"/>
      <c r="H11" s="81"/>
      <c r="I11" s="81"/>
      <c r="J11" s="81"/>
      <c r="K11" s="5"/>
      <c r="L11" s="5"/>
      <c r="M11" s="5"/>
      <c r="N11" s="5"/>
      <c r="O11" s="5"/>
      <c r="P11" s="5"/>
      <c r="Q11" s="5"/>
    </row>
    <row r="12" spans="1:17" ht="6.6" customHeight="1" x14ac:dyDescent="0.25">
      <c r="A12" s="84"/>
      <c r="B12" s="84"/>
      <c r="C12" s="84"/>
      <c r="D12" s="84"/>
      <c r="E12" s="84"/>
      <c r="F12" s="84"/>
      <c r="G12" s="84"/>
      <c r="H12" s="84"/>
      <c r="I12" s="84"/>
      <c r="J12" s="84"/>
      <c r="K12" s="5"/>
      <c r="L12" s="5"/>
      <c r="M12" s="5"/>
      <c r="N12" s="5"/>
      <c r="O12" s="5"/>
      <c r="P12" s="5"/>
      <c r="Q12" s="5"/>
    </row>
    <row r="13" spans="1:17" ht="15.6" customHeight="1" x14ac:dyDescent="0.25">
      <c r="A13" s="85" t="s">
        <v>50</v>
      </c>
      <c r="B13" s="85"/>
      <c r="C13" s="85"/>
      <c r="D13" s="85"/>
      <c r="E13" s="9"/>
      <c r="F13" s="9"/>
      <c r="G13" s="10"/>
      <c r="H13" s="11" t="s">
        <v>53</v>
      </c>
      <c r="I13" s="9"/>
      <c r="J13" s="12" t="s">
        <v>45</v>
      </c>
      <c r="K13" s="5"/>
      <c r="L13" s="5"/>
      <c r="M13" s="5"/>
      <c r="N13" s="5"/>
      <c r="O13" s="5"/>
      <c r="P13" s="5"/>
      <c r="Q13" s="5"/>
    </row>
    <row r="14" spans="1:17" ht="15.6" customHeight="1" x14ac:dyDescent="0.25">
      <c r="A14" s="86" t="s">
        <v>51</v>
      </c>
      <c r="B14" s="86"/>
      <c r="C14" s="86"/>
      <c r="D14" s="86"/>
      <c r="E14" s="13"/>
      <c r="F14" s="13"/>
      <c r="G14" s="10"/>
      <c r="H14" s="76" t="s">
        <v>54</v>
      </c>
      <c r="I14" s="13"/>
      <c r="J14" s="14" t="s">
        <v>52</v>
      </c>
      <c r="K14" s="5"/>
      <c r="L14" s="5"/>
      <c r="M14" s="5"/>
      <c r="N14" s="5"/>
      <c r="O14" s="5"/>
      <c r="P14" s="5"/>
      <c r="Q14" s="5"/>
    </row>
    <row r="15" spans="1:17" ht="14.4" customHeight="1" x14ac:dyDescent="0.25">
      <c r="A15" s="88" t="s">
        <v>3</v>
      </c>
      <c r="B15" s="88"/>
      <c r="C15" s="88"/>
      <c r="D15" s="88"/>
      <c r="E15" s="88"/>
      <c r="F15" s="88"/>
      <c r="G15" s="88"/>
      <c r="H15" s="88"/>
      <c r="I15" s="89" t="s">
        <v>0</v>
      </c>
      <c r="J15" s="90"/>
      <c r="K15" s="5"/>
      <c r="L15" s="5"/>
      <c r="M15" s="5"/>
      <c r="N15" s="5"/>
      <c r="O15" s="5"/>
      <c r="P15" s="5"/>
      <c r="Q15" s="5"/>
    </row>
    <row r="16" spans="1:17" ht="14.4" customHeight="1" x14ac:dyDescent="0.25">
      <c r="A16" s="15" t="s">
        <v>16</v>
      </c>
      <c r="B16" s="16"/>
      <c r="C16" s="16"/>
      <c r="D16" s="17"/>
      <c r="E16" s="18"/>
      <c r="F16" s="17"/>
      <c r="G16" s="19"/>
      <c r="H16" s="20"/>
      <c r="I16" s="87" t="s">
        <v>60</v>
      </c>
      <c r="J16" s="87"/>
      <c r="K16" s="2"/>
      <c r="L16" s="2"/>
      <c r="M16" s="2"/>
      <c r="N16" s="2"/>
      <c r="O16" s="2"/>
      <c r="P16" s="2"/>
      <c r="Q16" s="2"/>
    </row>
    <row r="17" spans="1:17" ht="14.4" customHeight="1" x14ac:dyDescent="0.25">
      <c r="A17" s="15" t="s">
        <v>14</v>
      </c>
      <c r="B17" s="16"/>
      <c r="C17" s="16"/>
      <c r="D17" s="19"/>
      <c r="E17" s="18"/>
      <c r="F17" s="17"/>
      <c r="G17" s="21"/>
      <c r="H17" s="22" t="s">
        <v>55</v>
      </c>
      <c r="I17" s="23" t="s">
        <v>17</v>
      </c>
      <c r="J17" s="24">
        <v>3</v>
      </c>
      <c r="K17" s="3"/>
      <c r="L17" s="3"/>
      <c r="M17" s="3"/>
      <c r="N17" s="3"/>
      <c r="O17" s="3"/>
      <c r="P17" s="3"/>
      <c r="Q17" s="3"/>
    </row>
    <row r="18" spans="1:17" s="7" customFormat="1" ht="14.4" customHeight="1" x14ac:dyDescent="0.25">
      <c r="A18" s="25" t="s">
        <v>13</v>
      </c>
      <c r="B18" s="16"/>
      <c r="C18" s="16"/>
      <c r="D18" s="19"/>
      <c r="E18" s="18"/>
      <c r="F18" s="17"/>
      <c r="G18" s="21"/>
      <c r="H18" s="22" t="s">
        <v>56</v>
      </c>
      <c r="I18" s="23" t="s">
        <v>6</v>
      </c>
      <c r="J18" s="24">
        <v>1</v>
      </c>
      <c r="K18" s="8"/>
      <c r="L18" s="8"/>
      <c r="M18" s="8"/>
      <c r="N18" s="8"/>
      <c r="O18" s="8"/>
      <c r="P18" s="8"/>
      <c r="Q18" s="8"/>
    </row>
    <row r="19" spans="1:17" ht="15" customHeight="1" thickBot="1" x14ac:dyDescent="0.3">
      <c r="A19" s="27" t="s">
        <v>5</v>
      </c>
      <c r="B19" s="28"/>
      <c r="C19" s="28"/>
      <c r="D19" s="29"/>
      <c r="E19" s="29"/>
      <c r="F19" s="29"/>
      <c r="G19" s="29"/>
      <c r="H19" s="30" t="s">
        <v>57</v>
      </c>
      <c r="I19" s="31" t="s">
        <v>39</v>
      </c>
      <c r="J19" s="32" t="s">
        <v>61</v>
      </c>
      <c r="K19" s="4"/>
      <c r="L19" s="4"/>
      <c r="M19" s="4"/>
      <c r="N19" s="4"/>
      <c r="O19" s="4"/>
      <c r="P19" s="4"/>
      <c r="Q19" s="4"/>
    </row>
    <row r="20" spans="1:17" ht="6.6" customHeight="1" thickTop="1" thickBot="1" x14ac:dyDescent="0.3">
      <c r="A20" s="33"/>
      <c r="B20" s="34"/>
      <c r="C20" s="34"/>
      <c r="D20" s="35"/>
      <c r="E20" s="35"/>
      <c r="F20" s="35"/>
      <c r="G20" s="35"/>
      <c r="H20" s="35"/>
      <c r="I20" s="35"/>
      <c r="J20" s="35"/>
      <c r="K20" s="2"/>
      <c r="L20" s="2"/>
      <c r="M20" s="2"/>
      <c r="N20" s="2"/>
      <c r="O20" s="2"/>
      <c r="P20" s="2"/>
      <c r="Q20" s="2"/>
    </row>
    <row r="21" spans="1:17" ht="42.6" customHeight="1" thickTop="1" x14ac:dyDescent="0.25">
      <c r="A21" s="36" t="s">
        <v>1</v>
      </c>
      <c r="B21" s="37" t="s">
        <v>8</v>
      </c>
      <c r="C21" s="37" t="s">
        <v>18</v>
      </c>
      <c r="D21" s="37" t="s">
        <v>47</v>
      </c>
      <c r="E21" s="37" t="s">
        <v>19</v>
      </c>
      <c r="F21" s="37" t="s">
        <v>2</v>
      </c>
      <c r="G21" s="37" t="s">
        <v>20</v>
      </c>
      <c r="H21" s="37" t="s">
        <v>21</v>
      </c>
      <c r="I21" s="38" t="s">
        <v>22</v>
      </c>
      <c r="J21" s="39" t="s">
        <v>12</v>
      </c>
      <c r="K21" s="2"/>
      <c r="L21" s="2"/>
      <c r="M21" s="2"/>
      <c r="N21" s="2"/>
      <c r="O21" s="2"/>
      <c r="P21" s="2"/>
      <c r="Q21" s="2"/>
    </row>
    <row r="22" spans="1:17" ht="27" customHeight="1" x14ac:dyDescent="0.25">
      <c r="A22" s="40">
        <v>1</v>
      </c>
      <c r="B22" s="41" t="s">
        <v>133</v>
      </c>
      <c r="C22" s="42">
        <v>10142114781</v>
      </c>
      <c r="D22" s="43" t="s">
        <v>134</v>
      </c>
      <c r="E22" s="77">
        <v>42910</v>
      </c>
      <c r="F22" s="45"/>
      <c r="G22" s="44" t="s">
        <v>64</v>
      </c>
      <c r="H22" s="44" t="s">
        <v>65</v>
      </c>
      <c r="I22" s="46"/>
      <c r="J22" s="47"/>
      <c r="K22" s="2"/>
      <c r="L22" s="2"/>
      <c r="M22" s="2"/>
      <c r="N22" s="2"/>
      <c r="O22" s="2"/>
      <c r="P22" s="2"/>
      <c r="Q22" s="2"/>
    </row>
    <row r="23" spans="1:17" ht="27" customHeight="1" x14ac:dyDescent="0.25">
      <c r="A23" s="40">
        <v>2</v>
      </c>
      <c r="B23" s="41" t="s">
        <v>135</v>
      </c>
      <c r="C23" s="42">
        <v>1529212</v>
      </c>
      <c r="D23" s="43" t="s">
        <v>136</v>
      </c>
      <c r="E23" s="77">
        <v>42514</v>
      </c>
      <c r="F23" s="45"/>
      <c r="G23" s="44" t="s">
        <v>64</v>
      </c>
      <c r="H23" s="44" t="s">
        <v>65</v>
      </c>
      <c r="I23" s="46"/>
      <c r="J23" s="47"/>
      <c r="K23" s="2"/>
      <c r="L23" s="2"/>
      <c r="M23" s="2"/>
      <c r="N23" s="2"/>
      <c r="O23" s="2"/>
      <c r="P23" s="2"/>
      <c r="Q23" s="2"/>
    </row>
    <row r="24" spans="1:17" ht="27" customHeight="1" x14ac:dyDescent="0.25">
      <c r="A24" s="40">
        <v>3</v>
      </c>
      <c r="B24" s="41" t="s">
        <v>137</v>
      </c>
      <c r="C24" s="42">
        <v>2464684</v>
      </c>
      <c r="D24" s="43" t="s">
        <v>138</v>
      </c>
      <c r="E24" s="77">
        <v>42592</v>
      </c>
      <c r="F24" s="45"/>
      <c r="G24" s="44" t="s">
        <v>64</v>
      </c>
      <c r="H24" s="44" t="s">
        <v>65</v>
      </c>
      <c r="I24" s="46"/>
      <c r="J24" s="47"/>
      <c r="K24" s="2"/>
      <c r="L24" s="2"/>
      <c r="M24" s="2"/>
      <c r="N24" s="2"/>
      <c r="O24" s="2"/>
      <c r="P24" s="2"/>
      <c r="Q24" s="2"/>
    </row>
    <row r="25" spans="1:17" ht="27" customHeight="1" x14ac:dyDescent="0.25">
      <c r="A25" s="40">
        <v>4</v>
      </c>
      <c r="B25" s="41" t="s">
        <v>139</v>
      </c>
      <c r="C25" s="42">
        <v>1758901</v>
      </c>
      <c r="D25" s="43" t="s">
        <v>140</v>
      </c>
      <c r="E25" s="77">
        <v>42643</v>
      </c>
      <c r="F25" s="45"/>
      <c r="G25" s="44" t="s">
        <v>64</v>
      </c>
      <c r="H25" s="44" t="s">
        <v>65</v>
      </c>
      <c r="I25" s="46"/>
      <c r="J25" s="47"/>
      <c r="K25" s="2"/>
      <c r="L25" s="2"/>
      <c r="M25" s="2"/>
      <c r="N25" s="2"/>
      <c r="O25" s="2"/>
      <c r="P25" s="2"/>
      <c r="Q25" s="2"/>
    </row>
    <row r="26" spans="1:17" ht="27" customHeight="1" x14ac:dyDescent="0.25">
      <c r="A26" s="40">
        <v>5</v>
      </c>
      <c r="B26" s="41" t="s">
        <v>141</v>
      </c>
      <c r="C26" s="42">
        <v>2476574</v>
      </c>
      <c r="D26" s="43" t="s">
        <v>142</v>
      </c>
      <c r="E26" s="77">
        <v>42858</v>
      </c>
      <c r="F26" s="45"/>
      <c r="G26" s="44" t="s">
        <v>64</v>
      </c>
      <c r="H26" s="44" t="s">
        <v>65</v>
      </c>
      <c r="I26" s="46"/>
      <c r="J26" s="47"/>
      <c r="K26" s="2"/>
      <c r="L26" s="2"/>
      <c r="M26" s="2"/>
      <c r="N26" s="2"/>
      <c r="O26" s="2"/>
      <c r="P26" s="2"/>
      <c r="Q26" s="2"/>
    </row>
    <row r="27" spans="1:17" ht="27" customHeight="1" thickBot="1" x14ac:dyDescent="0.3">
      <c r="A27" s="40">
        <v>6</v>
      </c>
      <c r="B27" s="41" t="s">
        <v>143</v>
      </c>
      <c r="C27" s="42">
        <v>10152918763</v>
      </c>
      <c r="D27" s="43" t="s">
        <v>144</v>
      </c>
      <c r="E27" s="77">
        <v>42423</v>
      </c>
      <c r="F27" s="45"/>
      <c r="G27" s="44" t="s">
        <v>64</v>
      </c>
      <c r="H27" s="44" t="s">
        <v>65</v>
      </c>
      <c r="I27" s="46"/>
      <c r="J27" s="47"/>
      <c r="K27" s="2"/>
      <c r="L27" s="2"/>
      <c r="M27" s="2"/>
      <c r="N27" s="2"/>
      <c r="O27" s="2"/>
      <c r="P27" s="2"/>
      <c r="Q27" s="2"/>
    </row>
    <row r="28" spans="1:17" ht="6.6" customHeight="1" thickTop="1" thickBot="1" x14ac:dyDescent="0.35">
      <c r="A28" s="48"/>
      <c r="B28" s="49"/>
      <c r="C28" s="49"/>
      <c r="D28" s="50"/>
      <c r="E28" s="51"/>
      <c r="F28" s="52"/>
      <c r="G28" s="51"/>
      <c r="H28" s="51"/>
      <c r="I28" s="53"/>
      <c r="J28" s="54"/>
    </row>
    <row r="29" spans="1:17" ht="14.4" customHeight="1" thickTop="1" x14ac:dyDescent="0.25">
      <c r="A29" s="91" t="s">
        <v>10</v>
      </c>
      <c r="B29" s="91"/>
      <c r="C29" s="91"/>
      <c r="D29" s="91"/>
      <c r="E29" s="55"/>
      <c r="F29" s="55"/>
      <c r="G29" s="92" t="s">
        <v>11</v>
      </c>
      <c r="H29" s="92"/>
      <c r="I29" s="92"/>
      <c r="J29" s="93"/>
    </row>
    <row r="30" spans="1:17" ht="14.4" customHeight="1" x14ac:dyDescent="0.25">
      <c r="A30" s="26" t="s">
        <v>58</v>
      </c>
      <c r="B30" s="56"/>
      <c r="C30" s="57"/>
      <c r="D30" s="58"/>
      <c r="E30" s="59"/>
      <c r="F30" s="59"/>
      <c r="G30" s="60" t="s">
        <v>25</v>
      </c>
      <c r="H30" s="61">
        <v>1</v>
      </c>
      <c r="I30" s="60" t="s">
        <v>26</v>
      </c>
      <c r="J30" s="62">
        <f>COUNTIF(F21:F28,"ЗМС")</f>
        <v>0</v>
      </c>
    </row>
    <row r="31" spans="1:17" ht="14.4" customHeight="1" x14ac:dyDescent="0.25">
      <c r="A31" s="26" t="s">
        <v>40</v>
      </c>
      <c r="B31" s="56"/>
      <c r="C31" s="63"/>
      <c r="D31" s="58"/>
      <c r="E31" s="64"/>
      <c r="F31" s="64"/>
      <c r="G31" s="60" t="s">
        <v>27</v>
      </c>
      <c r="H31" s="65">
        <f>H32+H36</f>
        <v>6</v>
      </c>
      <c r="I31" s="60" t="s">
        <v>28</v>
      </c>
      <c r="J31" s="62">
        <f>COUNTIF(F21:F28,"МСМК")</f>
        <v>0</v>
      </c>
    </row>
    <row r="32" spans="1:17" ht="14.4" customHeight="1" x14ac:dyDescent="0.25">
      <c r="A32" s="26" t="s">
        <v>59</v>
      </c>
      <c r="B32" s="56"/>
      <c r="C32" s="66"/>
      <c r="D32" s="58"/>
      <c r="E32" s="64"/>
      <c r="F32" s="64"/>
      <c r="G32" s="60" t="s">
        <v>29</v>
      </c>
      <c r="H32" s="65">
        <f>H33+H34+H35</f>
        <v>6</v>
      </c>
      <c r="I32" s="60" t="s">
        <v>23</v>
      </c>
      <c r="J32" s="62">
        <f>COUNTIF(F$21:F28,"МС")</f>
        <v>0</v>
      </c>
    </row>
    <row r="33" spans="1:10" ht="14.4" customHeight="1" x14ac:dyDescent="0.25">
      <c r="A33" s="26" t="s">
        <v>41</v>
      </c>
      <c r="B33" s="56"/>
      <c r="C33" s="66"/>
      <c r="D33" s="58"/>
      <c r="E33" s="64"/>
      <c r="F33" s="64"/>
      <c r="G33" s="60" t="s">
        <v>30</v>
      </c>
      <c r="H33" s="65">
        <f>COUNT(A21:A28)</f>
        <v>6</v>
      </c>
      <c r="I33" s="60" t="s">
        <v>24</v>
      </c>
      <c r="J33" s="62">
        <f>COUNTIF(F$20:F28,"КМС")</f>
        <v>0</v>
      </c>
    </row>
    <row r="34" spans="1:10" ht="14.4" customHeight="1" x14ac:dyDescent="0.25">
      <c r="A34" s="67"/>
      <c r="B34" s="56"/>
      <c r="C34" s="66"/>
      <c r="D34" s="58"/>
      <c r="E34" s="2"/>
      <c r="F34" s="2"/>
      <c r="G34" s="60" t="s">
        <v>31</v>
      </c>
      <c r="H34" s="65">
        <f>COUNTIF(A21:A28,"НФ")</f>
        <v>0</v>
      </c>
      <c r="I34" s="60" t="s">
        <v>32</v>
      </c>
      <c r="J34" s="62">
        <f>COUNTIF(F21:F28,"1 СР")</f>
        <v>0</v>
      </c>
    </row>
    <row r="35" spans="1:10" ht="13.8" customHeight="1" x14ac:dyDescent="0.25">
      <c r="A35" s="68"/>
      <c r="B35" s="69"/>
      <c r="C35" s="69"/>
      <c r="D35" s="58"/>
      <c r="E35" s="2"/>
      <c r="F35" s="2"/>
      <c r="G35" s="60" t="s">
        <v>33</v>
      </c>
      <c r="H35" s="65">
        <f>COUNTIF(A21:A28,"ДСКВ")</f>
        <v>0</v>
      </c>
      <c r="I35" s="60" t="s">
        <v>34</v>
      </c>
      <c r="J35" s="62">
        <f>COUNTIF(F21:F28,"2 СР")</f>
        <v>0</v>
      </c>
    </row>
    <row r="36" spans="1:10" ht="14.4" customHeight="1" x14ac:dyDescent="0.25">
      <c r="A36" s="70"/>
      <c r="B36" s="56"/>
      <c r="C36" s="71"/>
      <c r="D36" s="58"/>
      <c r="E36" s="64"/>
      <c r="F36" s="64"/>
      <c r="G36" s="60" t="s">
        <v>35</v>
      </c>
      <c r="H36" s="65">
        <f>COUNTIF(A21:A28,"НС")</f>
        <v>0</v>
      </c>
      <c r="I36" s="60" t="s">
        <v>36</v>
      </c>
      <c r="J36" s="62">
        <f>COUNTIF(F21:F28,"3 СР")</f>
        <v>0</v>
      </c>
    </row>
    <row r="37" spans="1:10" ht="4.8" customHeight="1" x14ac:dyDescent="0.25">
      <c r="A37" s="70"/>
      <c r="B37" s="56"/>
      <c r="C37" s="56"/>
      <c r="D37" s="56"/>
      <c r="E37" s="56"/>
      <c r="F37" s="56"/>
      <c r="G37" s="69"/>
      <c r="H37" s="69"/>
      <c r="I37" s="72"/>
      <c r="J37" s="73"/>
    </row>
    <row r="38" spans="1:10" ht="13.8" customHeight="1" x14ac:dyDescent="0.25">
      <c r="A38" s="94" t="s">
        <v>37</v>
      </c>
      <c r="B38" s="95"/>
      <c r="C38" s="95"/>
      <c r="D38" s="95" t="s">
        <v>4</v>
      </c>
      <c r="E38" s="95"/>
      <c r="F38" s="95"/>
      <c r="G38" s="95" t="s">
        <v>15</v>
      </c>
      <c r="H38" s="95"/>
      <c r="I38" s="95" t="s">
        <v>38</v>
      </c>
      <c r="J38" s="96"/>
    </row>
    <row r="39" spans="1:10" ht="13.8" customHeight="1" x14ac:dyDescent="0.25">
      <c r="A39" s="97"/>
      <c r="B39" s="97"/>
      <c r="C39" s="97"/>
      <c r="D39" s="97"/>
      <c r="E39" s="97"/>
      <c r="F39" s="98"/>
      <c r="G39" s="98"/>
      <c r="H39" s="98"/>
      <c r="I39" s="98"/>
      <c r="J39" s="98"/>
    </row>
    <row r="40" spans="1:10" ht="13.8" customHeight="1" x14ac:dyDescent="0.25">
      <c r="A40" s="74"/>
      <c r="B40" s="64"/>
      <c r="C40" s="64"/>
      <c r="D40" s="64"/>
      <c r="E40" s="64"/>
      <c r="F40" s="64"/>
      <c r="G40" s="64"/>
      <c r="H40" s="64"/>
      <c r="I40" s="64"/>
      <c r="J40" s="75"/>
    </row>
    <row r="41" spans="1:10" ht="13.8" customHeight="1" x14ac:dyDescent="0.25">
      <c r="A41" s="74"/>
      <c r="B41" s="64"/>
      <c r="C41" s="64"/>
      <c r="D41" s="64"/>
      <c r="E41" s="64"/>
      <c r="F41" s="64"/>
      <c r="G41" s="64"/>
      <c r="H41" s="64"/>
      <c r="I41" s="64"/>
      <c r="J41" s="75"/>
    </row>
    <row r="42" spans="1:10" ht="13.8" customHeight="1" x14ac:dyDescent="0.25">
      <c r="A42" s="74"/>
      <c r="B42" s="64"/>
      <c r="C42" s="64"/>
      <c r="D42" s="64"/>
      <c r="E42" s="64"/>
      <c r="F42" s="64"/>
      <c r="G42" s="64"/>
      <c r="H42" s="64"/>
      <c r="I42" s="64"/>
      <c r="J42" s="75"/>
    </row>
    <row r="43" spans="1:10" ht="13.8" customHeight="1" x14ac:dyDescent="0.25">
      <c r="A43" s="74"/>
      <c r="B43" s="64"/>
      <c r="C43" s="64"/>
      <c r="D43" s="64"/>
      <c r="E43" s="64"/>
      <c r="F43" s="64"/>
      <c r="G43" s="64"/>
      <c r="H43" s="64"/>
      <c r="I43" s="64"/>
      <c r="J43" s="75"/>
    </row>
    <row r="44" spans="1:10" ht="14.4" customHeight="1" thickBot="1" x14ac:dyDescent="0.3">
      <c r="A44" s="99"/>
      <c r="B44" s="100"/>
      <c r="C44" s="100"/>
      <c r="D44" s="100" t="s">
        <v>55</v>
      </c>
      <c r="E44" s="100"/>
      <c r="F44" s="100"/>
      <c r="G44" s="100" t="s">
        <v>56</v>
      </c>
      <c r="H44" s="100"/>
      <c r="I44" s="100" t="s">
        <v>57</v>
      </c>
      <c r="J44" s="101"/>
    </row>
    <row r="45" spans="1:10" ht="14.4" customHeight="1" thickTop="1" x14ac:dyDescent="0.25"/>
    <row r="46" spans="1:10" ht="14.4" customHeight="1" x14ac:dyDescent="0.25"/>
    <row r="47" spans="1:10" ht="14.4" customHeight="1" x14ac:dyDescent="0.25"/>
    <row r="48" spans="1:10" ht="14.4" customHeight="1" x14ac:dyDescent="0.25"/>
    <row r="49" ht="14.4" customHeight="1" x14ac:dyDescent="0.25"/>
    <row r="50" ht="14.4" customHeight="1" x14ac:dyDescent="0.25"/>
    <row r="51" ht="14.4" customHeight="1" x14ac:dyDescent="0.25"/>
    <row r="52" ht="14.4" customHeight="1" x14ac:dyDescent="0.25"/>
    <row r="53" ht="14.4" customHeight="1" x14ac:dyDescent="0.25"/>
    <row r="54" ht="14.4" customHeight="1" x14ac:dyDescent="0.25"/>
    <row r="55" ht="14.4" customHeight="1" x14ac:dyDescent="0.25"/>
    <row r="56" ht="14.4" customHeight="1" x14ac:dyDescent="0.25"/>
    <row r="57" ht="14.4" customHeight="1" x14ac:dyDescent="0.25"/>
    <row r="58" ht="14.4" customHeight="1" x14ac:dyDescent="0.25"/>
    <row r="59" ht="14.4" customHeight="1" x14ac:dyDescent="0.25"/>
    <row r="60" ht="14.4" customHeight="1" x14ac:dyDescent="0.25"/>
    <row r="61" ht="14.4" customHeight="1" x14ac:dyDescent="0.25"/>
    <row r="62" ht="14.4" customHeight="1" x14ac:dyDescent="0.25"/>
    <row r="63" ht="14.4" customHeight="1" x14ac:dyDescent="0.25"/>
    <row r="64" ht="14.4" customHeight="1" x14ac:dyDescent="0.25"/>
    <row r="65" ht="14.4" customHeight="1" x14ac:dyDescent="0.25"/>
    <row r="66" ht="14.4" customHeight="1" x14ac:dyDescent="0.25"/>
    <row r="67" ht="14.4" customHeight="1" x14ac:dyDescent="0.25"/>
    <row r="68" ht="14.4" customHeight="1" x14ac:dyDescent="0.25"/>
    <row r="69" ht="14.4" customHeight="1" x14ac:dyDescent="0.25"/>
    <row r="70" ht="14.4" customHeight="1" x14ac:dyDescent="0.25"/>
    <row r="71" ht="14.4" customHeight="1" x14ac:dyDescent="0.25"/>
    <row r="72" ht="14.4" customHeight="1" x14ac:dyDescent="0.25"/>
    <row r="73" ht="14.4" customHeight="1" x14ac:dyDescent="0.25"/>
    <row r="74" ht="14.4" customHeight="1" x14ac:dyDescent="0.25"/>
    <row r="75" ht="14.4" customHeight="1" x14ac:dyDescent="0.25"/>
    <row r="76" ht="14.4" customHeight="1" x14ac:dyDescent="0.25"/>
    <row r="77" ht="14.4" customHeight="1" x14ac:dyDescent="0.25"/>
    <row r="78" ht="14.4" customHeight="1" x14ac:dyDescent="0.25"/>
    <row r="79" ht="14.4" customHeight="1" x14ac:dyDescent="0.25"/>
    <row r="80" ht="14.4" customHeight="1" x14ac:dyDescent="0.25"/>
    <row r="81" ht="14.4" customHeight="1" x14ac:dyDescent="0.25"/>
    <row r="82" ht="14.4" customHeight="1" x14ac:dyDescent="0.25"/>
    <row r="83" ht="14.4" customHeight="1" x14ac:dyDescent="0.25"/>
    <row r="84" ht="14.4" customHeight="1" x14ac:dyDescent="0.25"/>
    <row r="85" ht="14.4" customHeight="1" x14ac:dyDescent="0.25"/>
    <row r="86" ht="14.4" customHeight="1" x14ac:dyDescent="0.25"/>
    <row r="87" ht="14.4" customHeight="1" x14ac:dyDescent="0.25"/>
  </sheetData>
  <mergeCells count="28">
    <mergeCell ref="A44:C44"/>
    <mergeCell ref="D44:F44"/>
    <mergeCell ref="G44:H44"/>
    <mergeCell ref="I44:J44"/>
    <mergeCell ref="A38:C38"/>
    <mergeCell ref="D38:F38"/>
    <mergeCell ref="G38:H38"/>
    <mergeCell ref="I38:J38"/>
    <mergeCell ref="A39:E39"/>
    <mergeCell ref="F39:J39"/>
    <mergeCell ref="A14:D14"/>
    <mergeCell ref="A15:H15"/>
    <mergeCell ref="I15:J15"/>
    <mergeCell ref="I16:J16"/>
    <mergeCell ref="A29:D29"/>
    <mergeCell ref="G29:J29"/>
    <mergeCell ref="A8:J8"/>
    <mergeCell ref="A9:J9"/>
    <mergeCell ref="A10:J10"/>
    <mergeCell ref="A11:J11"/>
    <mergeCell ref="A12:J12"/>
    <mergeCell ref="A13:D13"/>
    <mergeCell ref="A1:J1"/>
    <mergeCell ref="A3:J3"/>
    <mergeCell ref="A4:J4"/>
    <mergeCell ref="A5:J5"/>
    <mergeCell ref="A6:J6"/>
    <mergeCell ref="A7:J7"/>
  </mergeCells>
  <printOptions horizontalCentered="1"/>
  <pageMargins left="0.19685039370078741" right="0.19685039370078741" top="0.70866141732283472" bottom="0.86614173228346458" header="0.15748031496062992" footer="0.11811023622047245"/>
  <pageSetup paperSize="9" scale="56" fitToHeight="0" orientation="portrait" r:id="rId1"/>
  <headerFooter alignWithMargins="0">
    <oddFooter>Страница &amp;P из &amp;N</oddFooter>
  </headerFooter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6">
    <pageSetUpPr fitToPage="1"/>
  </sheetPr>
  <dimension ref="A1:Q109"/>
  <sheetViews>
    <sheetView tabSelected="1" view="pageBreakPreview" zoomScale="70" zoomScaleNormal="75" workbookViewId="0">
      <selection activeCell="G44" sqref="G44"/>
    </sheetView>
  </sheetViews>
  <sheetFormatPr defaultColWidth="9.109375" defaultRowHeight="12.75" customHeight="1" x14ac:dyDescent="0.25"/>
  <cols>
    <col min="1" max="1" width="6.5546875" style="1" customWidth="1"/>
    <col min="2" max="2" width="7.77734375" style="1" customWidth="1"/>
    <col min="3" max="3" width="12.88671875" style="1" customWidth="1"/>
    <col min="4" max="4" width="26.33203125" style="1" customWidth="1"/>
    <col min="5" max="5" width="10.77734375" style="1" customWidth="1"/>
    <col min="6" max="6" width="8.77734375" style="1" customWidth="1"/>
    <col min="7" max="7" width="21.21875" style="1" customWidth="1"/>
    <col min="8" max="8" width="33.5546875" style="1" customWidth="1"/>
    <col min="9" max="9" width="29.44140625" style="1" customWidth="1"/>
    <col min="10" max="10" width="22.88671875" style="1" customWidth="1"/>
    <col min="11" max="16384" width="9.109375" style="1"/>
  </cols>
  <sheetData>
    <row r="1" spans="1:17" ht="22.2" customHeight="1" x14ac:dyDescent="0.25">
      <c r="A1" s="78"/>
      <c r="B1" s="78"/>
      <c r="C1" s="78"/>
      <c r="D1" s="78"/>
      <c r="E1" s="78"/>
      <c r="F1" s="78"/>
      <c r="G1" s="78"/>
      <c r="H1" s="78"/>
      <c r="I1" s="78"/>
      <c r="J1" s="78"/>
      <c r="K1" s="5"/>
      <c r="L1" s="5"/>
      <c r="M1" s="5"/>
      <c r="N1" s="5"/>
      <c r="O1" s="5"/>
      <c r="P1" s="5"/>
      <c r="Q1" s="5"/>
    </row>
    <row r="2" spans="1:17" ht="22.2" customHeight="1" x14ac:dyDescent="0.25">
      <c r="K2" s="5"/>
      <c r="L2" s="5"/>
      <c r="M2" s="5"/>
      <c r="N2" s="5"/>
      <c r="O2" s="5"/>
      <c r="P2" s="5"/>
      <c r="Q2" s="5"/>
    </row>
    <row r="3" spans="1:17" ht="22.2" customHeight="1" x14ac:dyDescent="0.25">
      <c r="A3" s="78" t="s">
        <v>43</v>
      </c>
      <c r="B3" s="78"/>
      <c r="C3" s="78"/>
      <c r="D3" s="78"/>
      <c r="E3" s="78"/>
      <c r="F3" s="78"/>
      <c r="G3" s="78"/>
      <c r="H3" s="78"/>
      <c r="I3" s="78"/>
      <c r="J3" s="78"/>
      <c r="K3" s="5"/>
      <c r="L3" s="5"/>
      <c r="M3" s="5"/>
      <c r="N3" s="5"/>
      <c r="O3" s="5"/>
      <c r="P3" s="5"/>
      <c r="Q3" s="5"/>
    </row>
    <row r="4" spans="1:17" ht="22.2" customHeight="1" x14ac:dyDescent="0.25">
      <c r="A4" s="78" t="s">
        <v>44</v>
      </c>
      <c r="B4" s="78"/>
      <c r="C4" s="78"/>
      <c r="D4" s="78"/>
      <c r="E4" s="78"/>
      <c r="F4" s="78"/>
      <c r="G4" s="78"/>
      <c r="H4" s="78"/>
      <c r="I4" s="78"/>
      <c r="J4" s="78"/>
      <c r="K4" s="5"/>
      <c r="L4" s="5"/>
      <c r="M4" s="5"/>
      <c r="N4" s="5"/>
      <c r="O4" s="5"/>
      <c r="P4" s="5"/>
      <c r="Q4" s="5"/>
    </row>
    <row r="5" spans="1:17" ht="21" customHeight="1" x14ac:dyDescent="0.25">
      <c r="A5" s="78" t="s">
        <v>46</v>
      </c>
      <c r="B5" s="78"/>
      <c r="C5" s="78"/>
      <c r="D5" s="78"/>
      <c r="E5" s="78"/>
      <c r="F5" s="78"/>
      <c r="G5" s="78"/>
      <c r="H5" s="78"/>
      <c r="I5" s="78"/>
      <c r="J5" s="78"/>
      <c r="K5" s="5"/>
      <c r="L5" s="5"/>
      <c r="M5" s="5"/>
      <c r="N5" s="5"/>
      <c r="O5" s="5"/>
      <c r="P5" s="5"/>
      <c r="Q5" s="5"/>
    </row>
    <row r="6" spans="1:17" ht="28.8" customHeight="1" x14ac:dyDescent="0.25">
      <c r="A6" s="83" t="s">
        <v>48</v>
      </c>
      <c r="B6" s="83"/>
      <c r="C6" s="83"/>
      <c r="D6" s="83"/>
      <c r="E6" s="83"/>
      <c r="F6" s="83"/>
      <c r="G6" s="83"/>
      <c r="H6" s="83"/>
      <c r="I6" s="83"/>
      <c r="J6" s="83"/>
      <c r="K6" s="5"/>
      <c r="L6" s="5"/>
      <c r="M6" s="5"/>
      <c r="N6" s="5"/>
      <c r="O6" s="5"/>
      <c r="P6" s="5"/>
      <c r="Q6" s="5"/>
    </row>
    <row r="7" spans="1:17" s="7" customFormat="1" ht="18" customHeight="1" x14ac:dyDescent="0.25">
      <c r="A7" s="82" t="s">
        <v>7</v>
      </c>
      <c r="B7" s="82"/>
      <c r="C7" s="82"/>
      <c r="D7" s="82"/>
      <c r="E7" s="82"/>
      <c r="F7" s="82"/>
      <c r="G7" s="82"/>
      <c r="H7" s="82"/>
      <c r="I7" s="82"/>
      <c r="J7" s="82"/>
      <c r="K7" s="6"/>
      <c r="L7" s="6"/>
      <c r="M7" s="6"/>
      <c r="N7" s="6"/>
      <c r="O7" s="6"/>
      <c r="P7" s="6"/>
      <c r="Q7" s="6"/>
    </row>
    <row r="8" spans="1:17" ht="6" customHeight="1" thickBot="1" x14ac:dyDescent="0.3">
      <c r="A8" s="79"/>
      <c r="B8" s="79"/>
      <c r="C8" s="79"/>
      <c r="D8" s="79"/>
      <c r="E8" s="79"/>
      <c r="F8" s="79"/>
      <c r="G8" s="79"/>
      <c r="H8" s="79"/>
      <c r="I8" s="79"/>
      <c r="J8" s="79"/>
      <c r="K8" s="5"/>
      <c r="L8" s="5"/>
      <c r="M8" s="5"/>
      <c r="N8" s="5"/>
      <c r="O8" s="5"/>
      <c r="P8" s="5"/>
      <c r="Q8" s="5"/>
    </row>
    <row r="9" spans="1:17" ht="18" customHeight="1" thickTop="1" x14ac:dyDescent="0.25">
      <c r="A9" s="80" t="s">
        <v>9</v>
      </c>
      <c r="B9" s="80"/>
      <c r="C9" s="80"/>
      <c r="D9" s="80"/>
      <c r="E9" s="80"/>
      <c r="F9" s="80"/>
      <c r="G9" s="80"/>
      <c r="H9" s="80"/>
      <c r="I9" s="80"/>
      <c r="J9" s="80"/>
      <c r="K9" s="5"/>
      <c r="L9" s="5"/>
      <c r="M9" s="5"/>
      <c r="N9" s="5"/>
      <c r="O9" s="5"/>
      <c r="P9" s="5"/>
      <c r="Q9" s="5"/>
    </row>
    <row r="10" spans="1:17" ht="18" customHeight="1" x14ac:dyDescent="0.25">
      <c r="A10" s="81" t="s">
        <v>42</v>
      </c>
      <c r="B10" s="81"/>
      <c r="C10" s="81"/>
      <c r="D10" s="81"/>
      <c r="E10" s="81"/>
      <c r="F10" s="81"/>
      <c r="G10" s="81"/>
      <c r="H10" s="81"/>
      <c r="I10" s="81"/>
      <c r="J10" s="81"/>
      <c r="K10" s="5"/>
      <c r="L10" s="5"/>
      <c r="M10" s="5"/>
      <c r="N10" s="5"/>
      <c r="O10" s="5"/>
      <c r="P10" s="5"/>
      <c r="Q10" s="5"/>
    </row>
    <row r="11" spans="1:17" ht="19.2" customHeight="1" x14ac:dyDescent="0.25">
      <c r="A11" s="81" t="s">
        <v>145</v>
      </c>
      <c r="B11" s="81"/>
      <c r="C11" s="81"/>
      <c r="D11" s="81"/>
      <c r="E11" s="81"/>
      <c r="F11" s="81"/>
      <c r="G11" s="81"/>
      <c r="H11" s="81"/>
      <c r="I11" s="81"/>
      <c r="J11" s="81"/>
      <c r="K11" s="5"/>
      <c r="L11" s="5"/>
      <c r="M11" s="5"/>
      <c r="N11" s="5"/>
      <c r="O11" s="5"/>
      <c r="P11" s="5"/>
      <c r="Q11" s="5"/>
    </row>
    <row r="12" spans="1:17" ht="6.6" customHeight="1" x14ac:dyDescent="0.25">
      <c r="A12" s="84"/>
      <c r="B12" s="84"/>
      <c r="C12" s="84"/>
      <c r="D12" s="84"/>
      <c r="E12" s="84"/>
      <c r="F12" s="84"/>
      <c r="G12" s="84"/>
      <c r="H12" s="84"/>
      <c r="I12" s="84"/>
      <c r="J12" s="84"/>
      <c r="K12" s="5"/>
      <c r="L12" s="5"/>
      <c r="M12" s="5"/>
      <c r="N12" s="5"/>
      <c r="O12" s="5"/>
      <c r="P12" s="5"/>
      <c r="Q12" s="5"/>
    </row>
    <row r="13" spans="1:17" ht="15.6" customHeight="1" x14ac:dyDescent="0.25">
      <c r="A13" s="85" t="s">
        <v>50</v>
      </c>
      <c r="B13" s="85"/>
      <c r="C13" s="85"/>
      <c r="D13" s="85"/>
      <c r="E13" s="9"/>
      <c r="F13" s="9"/>
      <c r="G13" s="10"/>
      <c r="H13" s="11" t="s">
        <v>53</v>
      </c>
      <c r="I13" s="9"/>
      <c r="J13" s="12" t="s">
        <v>45</v>
      </c>
      <c r="K13" s="5"/>
      <c r="L13" s="5"/>
      <c r="M13" s="5"/>
      <c r="N13" s="5"/>
      <c r="O13" s="5"/>
      <c r="P13" s="5"/>
      <c r="Q13" s="5"/>
    </row>
    <row r="14" spans="1:17" ht="15.6" customHeight="1" x14ac:dyDescent="0.25">
      <c r="A14" s="86" t="s">
        <v>51</v>
      </c>
      <c r="B14" s="86"/>
      <c r="C14" s="86"/>
      <c r="D14" s="86"/>
      <c r="E14" s="13"/>
      <c r="F14" s="13"/>
      <c r="G14" s="10"/>
      <c r="H14" s="76" t="s">
        <v>54</v>
      </c>
      <c r="I14" s="13"/>
      <c r="J14" s="14" t="s">
        <v>52</v>
      </c>
      <c r="K14" s="5"/>
      <c r="L14" s="5"/>
      <c r="M14" s="5"/>
      <c r="N14" s="5"/>
      <c r="O14" s="5"/>
      <c r="P14" s="5"/>
      <c r="Q14" s="5"/>
    </row>
    <row r="15" spans="1:17" ht="14.4" customHeight="1" x14ac:dyDescent="0.25">
      <c r="A15" s="88" t="s">
        <v>3</v>
      </c>
      <c r="B15" s="88"/>
      <c r="C15" s="88"/>
      <c r="D15" s="88"/>
      <c r="E15" s="88"/>
      <c r="F15" s="88"/>
      <c r="G15" s="88"/>
      <c r="H15" s="88"/>
      <c r="I15" s="89" t="s">
        <v>0</v>
      </c>
      <c r="J15" s="90"/>
      <c r="K15" s="5"/>
      <c r="L15" s="5"/>
      <c r="M15" s="5"/>
      <c r="N15" s="5"/>
      <c r="O15" s="5"/>
      <c r="P15" s="5"/>
      <c r="Q15" s="5"/>
    </row>
    <row r="16" spans="1:17" ht="14.4" customHeight="1" x14ac:dyDescent="0.25">
      <c r="A16" s="15" t="s">
        <v>16</v>
      </c>
      <c r="B16" s="16"/>
      <c r="C16" s="16"/>
      <c r="D16" s="17"/>
      <c r="E16" s="18"/>
      <c r="F16" s="17"/>
      <c r="G16" s="19"/>
      <c r="H16" s="20"/>
      <c r="I16" s="87" t="s">
        <v>60</v>
      </c>
      <c r="J16" s="87"/>
      <c r="K16" s="2"/>
      <c r="L16" s="2"/>
      <c r="M16" s="2"/>
      <c r="N16" s="2"/>
      <c r="O16" s="2"/>
      <c r="P16" s="2"/>
      <c r="Q16" s="2"/>
    </row>
    <row r="17" spans="1:17" ht="14.4" customHeight="1" x14ac:dyDescent="0.25">
      <c r="A17" s="15" t="s">
        <v>14</v>
      </c>
      <c r="B17" s="16"/>
      <c r="C17" s="16"/>
      <c r="D17" s="19"/>
      <c r="E17" s="18"/>
      <c r="F17" s="17"/>
      <c r="G17" s="21"/>
      <c r="H17" s="22" t="s">
        <v>55</v>
      </c>
      <c r="I17" s="23" t="s">
        <v>17</v>
      </c>
      <c r="J17" s="24">
        <v>3</v>
      </c>
      <c r="K17" s="3"/>
      <c r="L17" s="3"/>
      <c r="M17" s="3"/>
      <c r="N17" s="3"/>
      <c r="O17" s="3"/>
      <c r="P17" s="3"/>
      <c r="Q17" s="3"/>
    </row>
    <row r="18" spans="1:17" s="7" customFormat="1" ht="14.4" customHeight="1" x14ac:dyDescent="0.25">
      <c r="A18" s="25" t="s">
        <v>13</v>
      </c>
      <c r="B18" s="16"/>
      <c r="C18" s="16"/>
      <c r="D18" s="19"/>
      <c r="E18" s="18"/>
      <c r="F18" s="17"/>
      <c r="G18" s="21"/>
      <c r="H18" s="22" t="s">
        <v>56</v>
      </c>
      <c r="I18" s="23" t="s">
        <v>6</v>
      </c>
      <c r="J18" s="24">
        <v>1</v>
      </c>
      <c r="K18" s="8"/>
      <c r="L18" s="8"/>
      <c r="M18" s="8"/>
      <c r="N18" s="8"/>
      <c r="O18" s="8"/>
      <c r="P18" s="8"/>
      <c r="Q18" s="8"/>
    </row>
    <row r="19" spans="1:17" ht="15" customHeight="1" thickBot="1" x14ac:dyDescent="0.3">
      <c r="A19" s="27" t="s">
        <v>5</v>
      </c>
      <c r="B19" s="28"/>
      <c r="C19" s="28"/>
      <c r="D19" s="29"/>
      <c r="E19" s="29"/>
      <c r="F19" s="29"/>
      <c r="G19" s="29"/>
      <c r="H19" s="30" t="s">
        <v>57</v>
      </c>
      <c r="I19" s="31" t="s">
        <v>39</v>
      </c>
      <c r="J19" s="32" t="s">
        <v>61</v>
      </c>
      <c r="K19" s="4"/>
      <c r="L19" s="4"/>
      <c r="M19" s="4"/>
      <c r="N19" s="4"/>
      <c r="O19" s="4"/>
      <c r="P19" s="4"/>
      <c r="Q19" s="4"/>
    </row>
    <row r="20" spans="1:17" ht="6.6" customHeight="1" thickTop="1" thickBot="1" x14ac:dyDescent="0.3">
      <c r="A20" s="33"/>
      <c r="B20" s="34"/>
      <c r="C20" s="34"/>
      <c r="D20" s="35"/>
      <c r="E20" s="35"/>
      <c r="F20" s="35"/>
      <c r="G20" s="35"/>
      <c r="H20" s="35"/>
      <c r="I20" s="35"/>
      <c r="J20" s="35"/>
      <c r="K20" s="2"/>
      <c r="L20" s="2"/>
      <c r="M20" s="2"/>
      <c r="N20" s="2"/>
      <c r="O20" s="2"/>
      <c r="P20" s="2"/>
      <c r="Q20" s="2"/>
    </row>
    <row r="21" spans="1:17" ht="42.6" customHeight="1" thickTop="1" x14ac:dyDescent="0.25">
      <c r="A21" s="36" t="s">
        <v>1</v>
      </c>
      <c r="B21" s="37" t="s">
        <v>8</v>
      </c>
      <c r="C21" s="37" t="s">
        <v>18</v>
      </c>
      <c r="D21" s="37" t="s">
        <v>47</v>
      </c>
      <c r="E21" s="37" t="s">
        <v>19</v>
      </c>
      <c r="F21" s="37" t="s">
        <v>2</v>
      </c>
      <c r="G21" s="37" t="s">
        <v>20</v>
      </c>
      <c r="H21" s="37" t="s">
        <v>21</v>
      </c>
      <c r="I21" s="38" t="s">
        <v>22</v>
      </c>
      <c r="J21" s="39" t="s">
        <v>12</v>
      </c>
      <c r="K21" s="2"/>
      <c r="L21" s="2"/>
      <c r="M21" s="2"/>
      <c r="N21" s="2"/>
      <c r="O21" s="2"/>
      <c r="P21" s="2"/>
      <c r="Q21" s="2"/>
    </row>
    <row r="22" spans="1:17" ht="27" customHeight="1" x14ac:dyDescent="0.25">
      <c r="A22" s="40">
        <v>1</v>
      </c>
      <c r="B22" s="41" t="s">
        <v>146</v>
      </c>
      <c r="C22" s="42">
        <v>10130177418</v>
      </c>
      <c r="D22" s="43" t="s">
        <v>147</v>
      </c>
      <c r="E22" s="77">
        <v>42504</v>
      </c>
      <c r="F22" s="45"/>
      <c r="G22" s="44" t="s">
        <v>64</v>
      </c>
      <c r="H22" s="44" t="s">
        <v>65</v>
      </c>
      <c r="I22" s="46"/>
      <c r="J22" s="47"/>
      <c r="K22" s="2"/>
      <c r="L22" s="2"/>
      <c r="M22" s="2"/>
      <c r="N22" s="2"/>
      <c r="O22" s="2"/>
      <c r="P22" s="2"/>
      <c r="Q22" s="2"/>
    </row>
    <row r="23" spans="1:17" ht="27" customHeight="1" x14ac:dyDescent="0.25">
      <c r="A23" s="40">
        <v>2</v>
      </c>
      <c r="B23" s="41" t="s">
        <v>148</v>
      </c>
      <c r="C23" s="42">
        <v>10153707796</v>
      </c>
      <c r="D23" s="43" t="s">
        <v>149</v>
      </c>
      <c r="E23" s="77">
        <v>42608</v>
      </c>
      <c r="F23" s="45"/>
      <c r="G23" s="44" t="s">
        <v>64</v>
      </c>
      <c r="H23" s="44" t="s">
        <v>65</v>
      </c>
      <c r="I23" s="46"/>
      <c r="J23" s="47"/>
      <c r="K23" s="2"/>
      <c r="L23" s="2"/>
      <c r="M23" s="2"/>
      <c r="N23" s="2"/>
      <c r="O23" s="2"/>
      <c r="P23" s="2"/>
      <c r="Q23" s="2"/>
    </row>
    <row r="24" spans="1:17" ht="27" customHeight="1" x14ac:dyDescent="0.25">
      <c r="A24" s="40">
        <v>3</v>
      </c>
      <c r="B24" s="41" t="s">
        <v>172</v>
      </c>
      <c r="C24" s="42">
        <v>10129738995</v>
      </c>
      <c r="D24" s="43" t="s">
        <v>173</v>
      </c>
      <c r="E24" s="77">
        <v>42478</v>
      </c>
      <c r="F24" s="45"/>
      <c r="G24" s="44" t="s">
        <v>64</v>
      </c>
      <c r="H24" s="44" t="s">
        <v>65</v>
      </c>
      <c r="I24" s="46"/>
      <c r="J24" s="47"/>
      <c r="K24" s="2"/>
      <c r="L24" s="2"/>
      <c r="M24" s="2"/>
      <c r="N24" s="2"/>
      <c r="O24" s="2"/>
      <c r="P24" s="2"/>
      <c r="Q24" s="2"/>
    </row>
    <row r="25" spans="1:17" ht="27" customHeight="1" x14ac:dyDescent="0.25">
      <c r="A25" s="40">
        <v>4</v>
      </c>
      <c r="B25" s="41" t="s">
        <v>152</v>
      </c>
      <c r="C25" s="42">
        <v>10164308987</v>
      </c>
      <c r="D25" s="43" t="s">
        <v>153</v>
      </c>
      <c r="E25" s="77">
        <v>42588</v>
      </c>
      <c r="F25" s="45"/>
      <c r="G25" s="44" t="s">
        <v>64</v>
      </c>
      <c r="H25" s="44" t="s">
        <v>65</v>
      </c>
      <c r="I25" s="46"/>
      <c r="J25" s="47"/>
      <c r="K25" s="2"/>
      <c r="L25" s="2"/>
      <c r="M25" s="2"/>
      <c r="N25" s="2"/>
      <c r="O25" s="2"/>
      <c r="P25" s="2"/>
      <c r="Q25" s="2"/>
    </row>
    <row r="26" spans="1:17" ht="27" customHeight="1" x14ac:dyDescent="0.25">
      <c r="A26" s="40">
        <v>5</v>
      </c>
      <c r="B26" s="41" t="s">
        <v>154</v>
      </c>
      <c r="C26" s="42">
        <v>10160873369</v>
      </c>
      <c r="D26" s="43" t="s">
        <v>155</v>
      </c>
      <c r="E26" s="77">
        <v>42523</v>
      </c>
      <c r="F26" s="45"/>
      <c r="G26" s="44" t="s">
        <v>64</v>
      </c>
      <c r="H26" s="44" t="s">
        <v>65</v>
      </c>
      <c r="I26" s="46"/>
      <c r="J26" s="47"/>
      <c r="K26" s="2"/>
      <c r="L26" s="2"/>
      <c r="M26" s="2"/>
      <c r="N26" s="2"/>
      <c r="O26" s="2"/>
      <c r="P26" s="2"/>
      <c r="Q26" s="2"/>
    </row>
    <row r="27" spans="1:17" ht="27" customHeight="1" x14ac:dyDescent="0.25">
      <c r="A27" s="40">
        <v>6</v>
      </c>
      <c r="B27" s="41" t="s">
        <v>156</v>
      </c>
      <c r="C27" s="42">
        <v>10159474246</v>
      </c>
      <c r="D27" s="43" t="s">
        <v>157</v>
      </c>
      <c r="E27" s="77">
        <v>42637</v>
      </c>
      <c r="F27" s="45"/>
      <c r="G27" s="44" t="s">
        <v>64</v>
      </c>
      <c r="H27" s="44" t="s">
        <v>65</v>
      </c>
      <c r="I27" s="46"/>
      <c r="J27" s="47"/>
      <c r="K27" s="2"/>
      <c r="L27" s="2"/>
      <c r="M27" s="2"/>
      <c r="N27" s="2"/>
      <c r="O27" s="2"/>
      <c r="P27" s="2"/>
      <c r="Q27" s="2"/>
    </row>
    <row r="28" spans="1:17" ht="27" customHeight="1" x14ac:dyDescent="0.25">
      <c r="A28" s="40">
        <v>7</v>
      </c>
      <c r="B28" s="41" t="s">
        <v>158</v>
      </c>
      <c r="C28" s="42">
        <v>10143689013</v>
      </c>
      <c r="D28" s="43" t="s">
        <v>159</v>
      </c>
      <c r="E28" s="77">
        <v>42481</v>
      </c>
      <c r="F28" s="45"/>
      <c r="G28" s="44" t="s">
        <v>64</v>
      </c>
      <c r="H28" s="44" t="s">
        <v>65</v>
      </c>
      <c r="I28" s="46"/>
      <c r="J28" s="47"/>
      <c r="K28" s="2"/>
      <c r="L28" s="2"/>
      <c r="M28" s="2"/>
      <c r="N28" s="2"/>
      <c r="O28" s="2"/>
      <c r="P28" s="2"/>
      <c r="Q28" s="2"/>
    </row>
    <row r="29" spans="1:17" ht="27" customHeight="1" x14ac:dyDescent="0.25">
      <c r="A29" s="40">
        <v>8</v>
      </c>
      <c r="B29" s="41" t="s">
        <v>160</v>
      </c>
      <c r="C29" s="42">
        <v>1016299588</v>
      </c>
      <c r="D29" s="43" t="s">
        <v>161</v>
      </c>
      <c r="E29" s="77">
        <v>42730</v>
      </c>
      <c r="F29" s="45"/>
      <c r="G29" s="44" t="s">
        <v>64</v>
      </c>
      <c r="H29" s="44" t="s">
        <v>65</v>
      </c>
      <c r="I29" s="46"/>
      <c r="J29" s="47"/>
      <c r="K29" s="2"/>
      <c r="L29" s="2"/>
      <c r="M29" s="2"/>
      <c r="N29" s="2"/>
      <c r="O29" s="2"/>
      <c r="P29" s="2"/>
      <c r="Q29" s="2"/>
    </row>
    <row r="30" spans="1:17" ht="27" customHeight="1" x14ac:dyDescent="0.25">
      <c r="A30" s="40">
        <v>9</v>
      </c>
      <c r="B30" s="41" t="s">
        <v>162</v>
      </c>
      <c r="C30" s="42">
        <v>1770784</v>
      </c>
      <c r="D30" s="43" t="s">
        <v>163</v>
      </c>
      <c r="E30" s="77">
        <v>42621</v>
      </c>
      <c r="F30" s="45"/>
      <c r="G30" s="44" t="s">
        <v>64</v>
      </c>
      <c r="H30" s="44" t="s">
        <v>65</v>
      </c>
      <c r="I30" s="46"/>
      <c r="J30" s="47"/>
      <c r="K30" s="2"/>
      <c r="L30" s="2"/>
      <c r="M30" s="2"/>
      <c r="N30" s="2"/>
      <c r="O30" s="2"/>
      <c r="P30" s="2"/>
      <c r="Q30" s="2"/>
    </row>
    <row r="31" spans="1:17" ht="27" customHeight="1" x14ac:dyDescent="0.25">
      <c r="A31" s="40">
        <v>10</v>
      </c>
      <c r="B31" s="41" t="s">
        <v>164</v>
      </c>
      <c r="C31" s="42">
        <v>10145364988</v>
      </c>
      <c r="D31" s="43" t="s">
        <v>165</v>
      </c>
      <c r="E31" s="77">
        <v>42691</v>
      </c>
      <c r="F31" s="45"/>
      <c r="G31" s="44" t="s">
        <v>64</v>
      </c>
      <c r="H31" s="44" t="s">
        <v>65</v>
      </c>
      <c r="I31" s="46"/>
      <c r="J31" s="47"/>
      <c r="K31" s="2"/>
      <c r="L31" s="2"/>
      <c r="M31" s="2"/>
      <c r="N31" s="2"/>
      <c r="O31" s="2"/>
      <c r="P31" s="2"/>
      <c r="Q31" s="2"/>
    </row>
    <row r="32" spans="1:17" ht="27" customHeight="1" x14ac:dyDescent="0.25">
      <c r="A32" s="40">
        <v>11</v>
      </c>
      <c r="B32" s="41" t="s">
        <v>83</v>
      </c>
      <c r="C32" s="42">
        <v>65444</v>
      </c>
      <c r="D32" s="43" t="s">
        <v>166</v>
      </c>
      <c r="E32" s="77">
        <v>42682</v>
      </c>
      <c r="F32" s="45"/>
      <c r="G32" s="44" t="s">
        <v>64</v>
      </c>
      <c r="H32" s="44" t="s">
        <v>65</v>
      </c>
      <c r="I32" s="46"/>
      <c r="J32" s="47"/>
      <c r="K32" s="2"/>
      <c r="L32" s="2"/>
      <c r="M32" s="2"/>
      <c r="N32" s="2"/>
      <c r="O32" s="2"/>
      <c r="P32" s="2"/>
      <c r="Q32" s="2"/>
    </row>
    <row r="33" spans="1:17" ht="27" customHeight="1" x14ac:dyDescent="0.25">
      <c r="A33" s="40">
        <v>12</v>
      </c>
      <c r="B33" s="41" t="s">
        <v>139</v>
      </c>
      <c r="C33" s="42">
        <v>1573225</v>
      </c>
      <c r="D33" s="43" t="s">
        <v>167</v>
      </c>
      <c r="E33" s="77">
        <v>42483</v>
      </c>
      <c r="F33" s="45"/>
      <c r="G33" s="44" t="s">
        <v>64</v>
      </c>
      <c r="H33" s="44" t="s">
        <v>65</v>
      </c>
      <c r="I33" s="46"/>
      <c r="J33" s="47"/>
      <c r="K33" s="2"/>
      <c r="L33" s="2"/>
      <c r="M33" s="2"/>
      <c r="N33" s="2"/>
      <c r="O33" s="2"/>
      <c r="P33" s="2"/>
      <c r="Q33" s="2"/>
    </row>
    <row r="34" spans="1:17" ht="27" customHeight="1" x14ac:dyDescent="0.25">
      <c r="A34" s="40">
        <v>13</v>
      </c>
      <c r="B34" s="41" t="s">
        <v>168</v>
      </c>
      <c r="C34" s="42">
        <v>1405936</v>
      </c>
      <c r="D34" s="43" t="s">
        <v>169</v>
      </c>
      <c r="E34" s="77">
        <v>42731</v>
      </c>
      <c r="F34" s="45"/>
      <c r="G34" s="44" t="s">
        <v>64</v>
      </c>
      <c r="H34" s="44" t="s">
        <v>65</v>
      </c>
      <c r="I34" s="46"/>
      <c r="J34" s="47"/>
      <c r="K34" s="2"/>
      <c r="L34" s="2"/>
      <c r="M34" s="2"/>
      <c r="N34" s="2"/>
      <c r="O34" s="2"/>
      <c r="P34" s="2"/>
      <c r="Q34" s="2"/>
    </row>
    <row r="35" spans="1:17" ht="27" customHeight="1" x14ac:dyDescent="0.25">
      <c r="A35" s="40">
        <v>14</v>
      </c>
      <c r="B35" s="41" t="s">
        <v>170</v>
      </c>
      <c r="C35" s="42">
        <v>10174675055</v>
      </c>
      <c r="D35" s="43" t="s">
        <v>171</v>
      </c>
      <c r="E35" s="77">
        <v>42562</v>
      </c>
      <c r="F35" s="45"/>
      <c r="G35" s="44" t="s">
        <v>64</v>
      </c>
      <c r="H35" s="44" t="s">
        <v>65</v>
      </c>
      <c r="I35" s="46"/>
      <c r="J35" s="47"/>
      <c r="K35" s="2"/>
      <c r="L35" s="2"/>
      <c r="M35" s="2"/>
      <c r="N35" s="2"/>
      <c r="O35" s="2"/>
      <c r="P35" s="2"/>
      <c r="Q35" s="2"/>
    </row>
    <row r="36" spans="1:17" ht="27" customHeight="1" x14ac:dyDescent="0.25">
      <c r="A36" s="40">
        <v>15</v>
      </c>
      <c r="B36" s="41" t="s">
        <v>150</v>
      </c>
      <c r="C36" s="42">
        <v>1593359</v>
      </c>
      <c r="D36" s="43" t="s">
        <v>151</v>
      </c>
      <c r="E36" s="77">
        <v>42635</v>
      </c>
      <c r="F36" s="45"/>
      <c r="G36" s="44" t="s">
        <v>64</v>
      </c>
      <c r="H36" s="44" t="s">
        <v>65</v>
      </c>
      <c r="I36" s="46"/>
      <c r="J36" s="47"/>
      <c r="K36" s="2"/>
      <c r="L36" s="2"/>
      <c r="M36" s="2"/>
      <c r="N36" s="2"/>
      <c r="O36" s="2"/>
      <c r="P36" s="2"/>
      <c r="Q36" s="2"/>
    </row>
    <row r="37" spans="1:17" ht="27" customHeight="1" x14ac:dyDescent="0.25">
      <c r="A37" s="40">
        <v>16</v>
      </c>
      <c r="B37" s="41" t="s">
        <v>174</v>
      </c>
      <c r="C37" s="42">
        <v>2390174</v>
      </c>
      <c r="D37" s="43" t="s">
        <v>175</v>
      </c>
      <c r="E37" s="77">
        <v>42581</v>
      </c>
      <c r="F37" s="45"/>
      <c r="G37" s="44" t="s">
        <v>64</v>
      </c>
      <c r="H37" s="44" t="s">
        <v>65</v>
      </c>
      <c r="I37" s="46"/>
      <c r="J37" s="47"/>
      <c r="K37" s="2"/>
      <c r="L37" s="2"/>
      <c r="M37" s="2"/>
      <c r="N37" s="2"/>
      <c r="O37" s="2"/>
      <c r="P37" s="2"/>
      <c r="Q37" s="2"/>
    </row>
    <row r="38" spans="1:17" ht="27" customHeight="1" x14ac:dyDescent="0.25">
      <c r="A38" s="40">
        <v>17</v>
      </c>
      <c r="B38" s="41" t="s">
        <v>176</v>
      </c>
      <c r="C38" s="42">
        <v>10174718909</v>
      </c>
      <c r="D38" s="43" t="s">
        <v>177</v>
      </c>
      <c r="E38" s="77">
        <v>42574</v>
      </c>
      <c r="F38" s="45"/>
      <c r="G38" s="44" t="s">
        <v>64</v>
      </c>
      <c r="H38" s="44" t="s">
        <v>65</v>
      </c>
      <c r="I38" s="46"/>
      <c r="J38" s="47"/>
      <c r="K38" s="2"/>
      <c r="L38" s="2"/>
      <c r="M38" s="2"/>
      <c r="N38" s="2"/>
      <c r="O38" s="2"/>
      <c r="P38" s="2"/>
      <c r="Q38" s="2"/>
    </row>
    <row r="39" spans="1:17" ht="27" customHeight="1" x14ac:dyDescent="0.25">
      <c r="A39" s="40">
        <v>18</v>
      </c>
      <c r="B39" s="41" t="s">
        <v>178</v>
      </c>
      <c r="C39" s="42">
        <v>1770824</v>
      </c>
      <c r="D39" s="43" t="s">
        <v>179</v>
      </c>
      <c r="E39" s="77">
        <v>42621</v>
      </c>
      <c r="F39" s="45"/>
      <c r="G39" s="44" t="s">
        <v>64</v>
      </c>
      <c r="H39" s="44" t="s">
        <v>65</v>
      </c>
      <c r="I39" s="46"/>
      <c r="J39" s="47"/>
      <c r="K39" s="2"/>
      <c r="L39" s="2"/>
      <c r="M39" s="2"/>
      <c r="N39" s="2"/>
      <c r="O39" s="2"/>
      <c r="P39" s="2"/>
      <c r="Q39" s="2"/>
    </row>
    <row r="40" spans="1:17" ht="27" customHeight="1" x14ac:dyDescent="0.25">
      <c r="A40" s="40">
        <v>19</v>
      </c>
      <c r="B40" s="41" t="s">
        <v>180</v>
      </c>
      <c r="C40" s="42">
        <v>1771048</v>
      </c>
      <c r="D40" s="43" t="s">
        <v>181</v>
      </c>
      <c r="E40" s="77">
        <v>42622</v>
      </c>
      <c r="F40" s="45"/>
      <c r="G40" s="44" t="s">
        <v>64</v>
      </c>
      <c r="H40" s="44" t="s">
        <v>65</v>
      </c>
      <c r="I40" s="46"/>
      <c r="J40" s="47"/>
      <c r="K40" s="2"/>
      <c r="L40" s="2"/>
      <c r="M40" s="2"/>
      <c r="N40" s="2"/>
      <c r="O40" s="2"/>
      <c r="P40" s="2"/>
      <c r="Q40" s="2"/>
    </row>
    <row r="41" spans="1:17" ht="27" customHeight="1" x14ac:dyDescent="0.25">
      <c r="A41" s="40">
        <v>20</v>
      </c>
      <c r="B41" s="41" t="s">
        <v>182</v>
      </c>
      <c r="C41" s="42">
        <v>10164332229</v>
      </c>
      <c r="D41" s="43" t="s">
        <v>183</v>
      </c>
      <c r="E41" s="77">
        <v>42621</v>
      </c>
      <c r="F41" s="45"/>
      <c r="G41" s="44" t="s">
        <v>64</v>
      </c>
      <c r="H41" s="44" t="s">
        <v>65</v>
      </c>
      <c r="I41" s="46"/>
      <c r="J41" s="47"/>
      <c r="K41" s="2"/>
      <c r="L41" s="2"/>
      <c r="M41" s="2"/>
      <c r="N41" s="2"/>
      <c r="O41" s="2"/>
      <c r="P41" s="2"/>
      <c r="Q41" s="2"/>
    </row>
    <row r="42" spans="1:17" ht="27" customHeight="1" x14ac:dyDescent="0.25">
      <c r="A42" s="40">
        <v>21</v>
      </c>
      <c r="B42" s="41" t="s">
        <v>184</v>
      </c>
      <c r="C42" s="42">
        <v>10171625215</v>
      </c>
      <c r="D42" s="43" t="s">
        <v>185</v>
      </c>
      <c r="E42" s="77">
        <v>42687</v>
      </c>
      <c r="F42" s="45"/>
      <c r="G42" s="44" t="s">
        <v>64</v>
      </c>
      <c r="H42" s="44" t="s">
        <v>65</v>
      </c>
      <c r="I42" s="46"/>
      <c r="J42" s="47"/>
      <c r="K42" s="2"/>
      <c r="L42" s="2"/>
      <c r="M42" s="2"/>
      <c r="N42" s="2"/>
      <c r="O42" s="2"/>
      <c r="P42" s="2"/>
      <c r="Q42" s="2"/>
    </row>
    <row r="43" spans="1:17" ht="27" customHeight="1" x14ac:dyDescent="0.25">
      <c r="A43" s="40">
        <v>22</v>
      </c>
      <c r="B43" s="41" t="s">
        <v>186</v>
      </c>
      <c r="C43" s="42">
        <v>10159286815</v>
      </c>
      <c r="D43" s="43" t="s">
        <v>187</v>
      </c>
      <c r="E43" s="77">
        <v>42383</v>
      </c>
      <c r="F43" s="45"/>
      <c r="G43" s="44" t="s">
        <v>64</v>
      </c>
      <c r="H43" s="44" t="s">
        <v>65</v>
      </c>
      <c r="I43" s="46"/>
      <c r="J43" s="47"/>
      <c r="K43" s="2"/>
      <c r="L43" s="2"/>
      <c r="M43" s="2"/>
      <c r="N43" s="2"/>
      <c r="O43" s="2"/>
      <c r="P43" s="2"/>
      <c r="Q43" s="2"/>
    </row>
    <row r="44" spans="1:17" ht="27" customHeight="1" x14ac:dyDescent="0.25">
      <c r="A44" s="40">
        <v>23</v>
      </c>
      <c r="B44" s="41" t="s">
        <v>188</v>
      </c>
      <c r="C44" s="42">
        <v>10151624118</v>
      </c>
      <c r="D44" s="43" t="s">
        <v>189</v>
      </c>
      <c r="E44" s="77">
        <v>42697</v>
      </c>
      <c r="F44" s="45"/>
      <c r="G44" s="44" t="s">
        <v>64</v>
      </c>
      <c r="H44" s="44" t="s">
        <v>65</v>
      </c>
      <c r="I44" s="46"/>
      <c r="J44" s="47"/>
      <c r="K44" s="2"/>
      <c r="L44" s="2"/>
      <c r="M44" s="2"/>
      <c r="N44" s="2"/>
      <c r="O44" s="2"/>
      <c r="P44" s="2"/>
      <c r="Q44" s="2"/>
    </row>
    <row r="45" spans="1:17" ht="27" customHeight="1" x14ac:dyDescent="0.25">
      <c r="A45" s="40">
        <v>24</v>
      </c>
      <c r="B45" s="41" t="s">
        <v>190</v>
      </c>
      <c r="C45" s="42">
        <v>10161628757</v>
      </c>
      <c r="D45" s="43" t="s">
        <v>191</v>
      </c>
      <c r="E45" s="77">
        <v>42475</v>
      </c>
      <c r="F45" s="45"/>
      <c r="G45" s="44" t="s">
        <v>64</v>
      </c>
      <c r="H45" s="44" t="s">
        <v>68</v>
      </c>
      <c r="I45" s="46"/>
      <c r="J45" s="47"/>
      <c r="K45" s="2"/>
      <c r="L45" s="2"/>
      <c r="M45" s="2"/>
      <c r="N45" s="2"/>
      <c r="O45" s="2"/>
      <c r="P45" s="2"/>
      <c r="Q45" s="2"/>
    </row>
    <row r="46" spans="1:17" ht="27" customHeight="1" x14ac:dyDescent="0.25">
      <c r="A46" s="40">
        <v>25</v>
      </c>
      <c r="B46" s="41" t="s">
        <v>192</v>
      </c>
      <c r="C46" s="42">
        <v>10163775487</v>
      </c>
      <c r="D46" s="43" t="s">
        <v>193</v>
      </c>
      <c r="E46" s="77">
        <v>42399</v>
      </c>
      <c r="F46" s="45"/>
      <c r="G46" s="44" t="s">
        <v>64</v>
      </c>
      <c r="H46" s="44" t="s">
        <v>68</v>
      </c>
      <c r="I46" s="46"/>
      <c r="J46" s="47"/>
      <c r="K46" s="2"/>
      <c r="L46" s="2"/>
      <c r="M46" s="2"/>
      <c r="N46" s="2"/>
      <c r="O46" s="2"/>
      <c r="P46" s="2"/>
      <c r="Q46" s="2"/>
    </row>
    <row r="47" spans="1:17" ht="27" customHeight="1" x14ac:dyDescent="0.25">
      <c r="A47" s="40">
        <v>26</v>
      </c>
      <c r="B47" s="41" t="s">
        <v>194</v>
      </c>
      <c r="C47" s="42">
        <v>10162952708</v>
      </c>
      <c r="D47" s="43" t="s">
        <v>195</v>
      </c>
      <c r="E47" s="77">
        <v>42697</v>
      </c>
      <c r="F47" s="45"/>
      <c r="G47" s="44" t="s">
        <v>64</v>
      </c>
      <c r="H47" s="44" t="s">
        <v>65</v>
      </c>
      <c r="I47" s="46"/>
      <c r="J47" s="47"/>
      <c r="K47" s="2"/>
      <c r="L47" s="2"/>
      <c r="M47" s="2"/>
      <c r="N47" s="2"/>
      <c r="O47" s="2"/>
      <c r="P47" s="2"/>
      <c r="Q47" s="2"/>
    </row>
    <row r="48" spans="1:17" ht="27" customHeight="1" x14ac:dyDescent="0.25">
      <c r="A48" s="40">
        <v>27</v>
      </c>
      <c r="B48" s="41" t="s">
        <v>196</v>
      </c>
      <c r="C48" s="42">
        <v>10153239469</v>
      </c>
      <c r="D48" s="43" t="s">
        <v>197</v>
      </c>
      <c r="E48" s="77">
        <v>42445</v>
      </c>
      <c r="F48" s="45"/>
      <c r="G48" s="44" t="s">
        <v>64</v>
      </c>
      <c r="H48" s="44" t="s">
        <v>65</v>
      </c>
      <c r="I48" s="46"/>
      <c r="J48" s="47"/>
      <c r="K48" s="2"/>
      <c r="L48" s="2"/>
      <c r="M48" s="2"/>
      <c r="N48" s="2"/>
      <c r="O48" s="2"/>
      <c r="P48" s="2"/>
      <c r="Q48" s="2"/>
    </row>
    <row r="49" spans="1:17" ht="27" customHeight="1" thickBot="1" x14ac:dyDescent="0.3">
      <c r="A49" s="40">
        <v>28</v>
      </c>
      <c r="B49" s="41" t="s">
        <v>198</v>
      </c>
      <c r="C49" s="42">
        <v>10165282425</v>
      </c>
      <c r="D49" s="43" t="s">
        <v>199</v>
      </c>
      <c r="E49" s="77">
        <v>42632</v>
      </c>
      <c r="F49" s="45"/>
      <c r="G49" s="44" t="s">
        <v>64</v>
      </c>
      <c r="H49" s="44" t="s">
        <v>65</v>
      </c>
      <c r="I49" s="46"/>
      <c r="J49" s="47"/>
      <c r="K49" s="2"/>
      <c r="L49" s="2"/>
      <c r="M49" s="2"/>
      <c r="N49" s="2"/>
      <c r="O49" s="2"/>
      <c r="P49" s="2"/>
      <c r="Q49" s="2"/>
    </row>
    <row r="50" spans="1:17" ht="6.6" customHeight="1" thickTop="1" thickBot="1" x14ac:dyDescent="0.35">
      <c r="A50" s="48"/>
      <c r="B50" s="49"/>
      <c r="C50" s="49"/>
      <c r="D50" s="50"/>
      <c r="E50" s="51"/>
      <c r="F50" s="52"/>
      <c r="G50" s="51"/>
      <c r="H50" s="51"/>
      <c r="I50" s="53"/>
      <c r="J50" s="54"/>
    </row>
    <row r="51" spans="1:17" ht="14.4" customHeight="1" thickTop="1" x14ac:dyDescent="0.25">
      <c r="A51" s="91" t="s">
        <v>10</v>
      </c>
      <c r="B51" s="91"/>
      <c r="C51" s="91"/>
      <c r="D51" s="91"/>
      <c r="E51" s="55"/>
      <c r="F51" s="55"/>
      <c r="G51" s="92" t="s">
        <v>11</v>
      </c>
      <c r="H51" s="92"/>
      <c r="I51" s="92"/>
      <c r="J51" s="93"/>
    </row>
    <row r="52" spans="1:17" ht="14.4" customHeight="1" x14ac:dyDescent="0.25">
      <c r="A52" s="26" t="s">
        <v>58</v>
      </c>
      <c r="B52" s="56"/>
      <c r="C52" s="57"/>
      <c r="D52" s="58"/>
      <c r="E52" s="59"/>
      <c r="F52" s="59"/>
      <c r="G52" s="60" t="s">
        <v>25</v>
      </c>
      <c r="H52" s="61">
        <v>1</v>
      </c>
      <c r="I52" s="60" t="s">
        <v>26</v>
      </c>
      <c r="J52" s="62">
        <f>COUNTIF(F21:F50,"ЗМС")</f>
        <v>0</v>
      </c>
    </row>
    <row r="53" spans="1:17" ht="14.4" customHeight="1" x14ac:dyDescent="0.25">
      <c r="A53" s="26" t="s">
        <v>40</v>
      </c>
      <c r="B53" s="56"/>
      <c r="C53" s="63"/>
      <c r="D53" s="58"/>
      <c r="E53" s="64"/>
      <c r="F53" s="64"/>
      <c r="G53" s="60" t="s">
        <v>27</v>
      </c>
      <c r="H53" s="65">
        <f>H54+H58</f>
        <v>28</v>
      </c>
      <c r="I53" s="60" t="s">
        <v>28</v>
      </c>
      <c r="J53" s="62">
        <f>COUNTIF(F21:F50,"МСМК")</f>
        <v>0</v>
      </c>
    </row>
    <row r="54" spans="1:17" ht="14.4" customHeight="1" x14ac:dyDescent="0.25">
      <c r="A54" s="26" t="s">
        <v>59</v>
      </c>
      <c r="B54" s="56"/>
      <c r="C54" s="66"/>
      <c r="D54" s="58"/>
      <c r="E54" s="64"/>
      <c r="F54" s="64"/>
      <c r="G54" s="60" t="s">
        <v>29</v>
      </c>
      <c r="H54" s="65">
        <f>H55+H56+H57</f>
        <v>28</v>
      </c>
      <c r="I54" s="60" t="s">
        <v>23</v>
      </c>
      <c r="J54" s="62">
        <f>COUNTIF(F$21:F50,"МС")</f>
        <v>0</v>
      </c>
    </row>
    <row r="55" spans="1:17" ht="14.4" customHeight="1" x14ac:dyDescent="0.25">
      <c r="A55" s="26" t="s">
        <v>41</v>
      </c>
      <c r="B55" s="56"/>
      <c r="C55" s="66"/>
      <c r="D55" s="58"/>
      <c r="E55" s="64"/>
      <c r="F55" s="64"/>
      <c r="G55" s="60" t="s">
        <v>30</v>
      </c>
      <c r="H55" s="65">
        <f>COUNT(A21:A50)</f>
        <v>28</v>
      </c>
      <c r="I55" s="60" t="s">
        <v>24</v>
      </c>
      <c r="J55" s="62">
        <f>COUNTIF(F$20:F50,"КМС")</f>
        <v>0</v>
      </c>
    </row>
    <row r="56" spans="1:17" ht="14.4" customHeight="1" x14ac:dyDescent="0.25">
      <c r="A56" s="67"/>
      <c r="B56" s="56"/>
      <c r="C56" s="66"/>
      <c r="D56" s="58"/>
      <c r="E56" s="2"/>
      <c r="F56" s="2"/>
      <c r="G56" s="60" t="s">
        <v>31</v>
      </c>
      <c r="H56" s="65">
        <f>COUNTIF(A21:A50,"НФ")</f>
        <v>0</v>
      </c>
      <c r="I56" s="60" t="s">
        <v>32</v>
      </c>
      <c r="J56" s="62">
        <f>COUNTIF(F21:F50,"1 СР")</f>
        <v>0</v>
      </c>
    </row>
    <row r="57" spans="1:17" ht="13.8" customHeight="1" x14ac:dyDescent="0.25">
      <c r="A57" s="68"/>
      <c r="B57" s="69"/>
      <c r="C57" s="69"/>
      <c r="D57" s="58"/>
      <c r="E57" s="2"/>
      <c r="F57" s="2"/>
      <c r="G57" s="60" t="s">
        <v>33</v>
      </c>
      <c r="H57" s="65">
        <f>COUNTIF(A21:A50,"ДСКВ")</f>
        <v>0</v>
      </c>
      <c r="I57" s="60" t="s">
        <v>34</v>
      </c>
      <c r="J57" s="62">
        <f>COUNTIF(F21:F50,"2 СР")</f>
        <v>0</v>
      </c>
    </row>
    <row r="58" spans="1:17" ht="14.4" customHeight="1" x14ac:dyDescent="0.25">
      <c r="A58" s="70"/>
      <c r="B58" s="56"/>
      <c r="C58" s="71"/>
      <c r="D58" s="58"/>
      <c r="E58" s="64"/>
      <c r="F58" s="64"/>
      <c r="G58" s="60" t="s">
        <v>35</v>
      </c>
      <c r="H58" s="65">
        <f>COUNTIF(A21:A50,"НС")</f>
        <v>0</v>
      </c>
      <c r="I58" s="60" t="s">
        <v>36</v>
      </c>
      <c r="J58" s="62">
        <f>COUNTIF(F21:F50,"3 СР")</f>
        <v>0</v>
      </c>
    </row>
    <row r="59" spans="1:17" ht="4.8" customHeight="1" x14ac:dyDescent="0.25">
      <c r="A59" s="70"/>
      <c r="B59" s="56"/>
      <c r="C59" s="56"/>
      <c r="D59" s="56"/>
      <c r="E59" s="56"/>
      <c r="F59" s="56"/>
      <c r="G59" s="69"/>
      <c r="H59" s="69"/>
      <c r="I59" s="72"/>
      <c r="J59" s="73"/>
    </row>
    <row r="60" spans="1:17" ht="13.8" customHeight="1" x14ac:dyDescent="0.25">
      <c r="A60" s="94" t="s">
        <v>37</v>
      </c>
      <c r="B60" s="95"/>
      <c r="C60" s="95"/>
      <c r="D60" s="95" t="s">
        <v>4</v>
      </c>
      <c r="E60" s="95"/>
      <c r="F60" s="95"/>
      <c r="G60" s="95" t="s">
        <v>15</v>
      </c>
      <c r="H60" s="95"/>
      <c r="I60" s="95" t="s">
        <v>38</v>
      </c>
      <c r="J60" s="96"/>
    </row>
    <row r="61" spans="1:17" ht="13.8" customHeight="1" x14ac:dyDescent="0.25">
      <c r="A61" s="97"/>
      <c r="B61" s="97"/>
      <c r="C61" s="97"/>
      <c r="D61" s="97"/>
      <c r="E61" s="97"/>
      <c r="F61" s="98"/>
      <c r="G61" s="98"/>
      <c r="H61" s="98"/>
      <c r="I61" s="98"/>
      <c r="J61" s="98"/>
    </row>
    <row r="62" spans="1:17" ht="13.8" customHeight="1" x14ac:dyDescent="0.25">
      <c r="A62" s="74"/>
      <c r="B62" s="64"/>
      <c r="C62" s="64"/>
      <c r="D62" s="64"/>
      <c r="E62" s="64"/>
      <c r="F62" s="64"/>
      <c r="G62" s="64"/>
      <c r="H62" s="64"/>
      <c r="I62" s="64"/>
      <c r="J62" s="75"/>
    </row>
    <row r="63" spans="1:17" ht="13.8" customHeight="1" x14ac:dyDescent="0.25">
      <c r="A63" s="74"/>
      <c r="B63" s="64"/>
      <c r="C63" s="64"/>
      <c r="D63" s="64"/>
      <c r="E63" s="64"/>
      <c r="F63" s="64"/>
      <c r="G63" s="64"/>
      <c r="H63" s="64"/>
      <c r="I63" s="64"/>
      <c r="J63" s="75"/>
    </row>
    <row r="64" spans="1:17" ht="13.8" customHeight="1" x14ac:dyDescent="0.25">
      <c r="A64" s="74"/>
      <c r="B64" s="64"/>
      <c r="C64" s="64"/>
      <c r="D64" s="64"/>
      <c r="E64" s="64"/>
      <c r="F64" s="64"/>
      <c r="G64" s="64"/>
      <c r="H64" s="64"/>
      <c r="I64" s="64"/>
      <c r="J64" s="75"/>
    </row>
    <row r="65" spans="1:10" ht="13.8" customHeight="1" x14ac:dyDescent="0.25">
      <c r="A65" s="74"/>
      <c r="B65" s="64"/>
      <c r="C65" s="64"/>
      <c r="D65" s="64"/>
      <c r="E65" s="64"/>
      <c r="F65" s="64"/>
      <c r="G65" s="64"/>
      <c r="H65" s="64"/>
      <c r="I65" s="64"/>
      <c r="J65" s="75"/>
    </row>
    <row r="66" spans="1:10" ht="14.4" customHeight="1" thickBot="1" x14ac:dyDescent="0.3">
      <c r="A66" s="99"/>
      <c r="B66" s="100"/>
      <c r="C66" s="100"/>
      <c r="D66" s="100" t="s">
        <v>55</v>
      </c>
      <c r="E66" s="100"/>
      <c r="F66" s="100"/>
      <c r="G66" s="100" t="s">
        <v>56</v>
      </c>
      <c r="H66" s="100"/>
      <c r="I66" s="100" t="s">
        <v>57</v>
      </c>
      <c r="J66" s="101"/>
    </row>
    <row r="67" spans="1:10" ht="14.4" customHeight="1" thickTop="1" x14ac:dyDescent="0.25"/>
    <row r="68" spans="1:10" ht="14.4" customHeight="1" x14ac:dyDescent="0.25"/>
    <row r="69" spans="1:10" ht="14.4" customHeight="1" x14ac:dyDescent="0.25"/>
    <row r="70" spans="1:10" ht="14.4" customHeight="1" x14ac:dyDescent="0.25"/>
    <row r="71" spans="1:10" ht="14.4" customHeight="1" x14ac:dyDescent="0.25"/>
    <row r="72" spans="1:10" ht="14.4" customHeight="1" x14ac:dyDescent="0.25"/>
    <row r="73" spans="1:10" ht="14.4" customHeight="1" x14ac:dyDescent="0.25"/>
    <row r="74" spans="1:10" ht="14.4" customHeight="1" x14ac:dyDescent="0.25"/>
    <row r="75" spans="1:10" ht="14.4" customHeight="1" x14ac:dyDescent="0.25"/>
    <row r="76" spans="1:10" ht="14.4" customHeight="1" x14ac:dyDescent="0.25"/>
    <row r="77" spans="1:10" ht="14.4" customHeight="1" x14ac:dyDescent="0.25"/>
    <row r="78" spans="1:10" ht="14.4" customHeight="1" x14ac:dyDescent="0.25"/>
    <row r="79" spans="1:10" ht="14.4" customHeight="1" x14ac:dyDescent="0.25"/>
    <row r="80" spans="1:10" ht="14.4" customHeight="1" x14ac:dyDescent="0.25"/>
    <row r="81" ht="14.4" customHeight="1" x14ac:dyDescent="0.25"/>
    <row r="82" ht="14.4" customHeight="1" x14ac:dyDescent="0.25"/>
    <row r="83" ht="14.4" customHeight="1" x14ac:dyDescent="0.25"/>
    <row r="84" ht="14.4" customHeight="1" x14ac:dyDescent="0.25"/>
    <row r="85" ht="14.4" customHeight="1" x14ac:dyDescent="0.25"/>
    <row r="86" ht="14.4" customHeight="1" x14ac:dyDescent="0.25"/>
    <row r="87" ht="14.4" customHeight="1" x14ac:dyDescent="0.25"/>
    <row r="88" ht="14.4" customHeight="1" x14ac:dyDescent="0.25"/>
    <row r="89" ht="14.4" customHeight="1" x14ac:dyDescent="0.25"/>
    <row r="90" ht="14.4" customHeight="1" x14ac:dyDescent="0.25"/>
    <row r="91" ht="14.4" customHeight="1" x14ac:dyDescent="0.25"/>
    <row r="92" ht="14.4" customHeight="1" x14ac:dyDescent="0.25"/>
    <row r="93" ht="14.4" customHeight="1" x14ac:dyDescent="0.25"/>
    <row r="94" ht="14.4" customHeight="1" x14ac:dyDescent="0.25"/>
    <row r="95" ht="14.4" customHeight="1" x14ac:dyDescent="0.25"/>
    <row r="96" ht="14.4" customHeight="1" x14ac:dyDescent="0.25"/>
    <row r="97" ht="14.4" customHeight="1" x14ac:dyDescent="0.25"/>
    <row r="98" ht="14.4" customHeight="1" x14ac:dyDescent="0.25"/>
    <row r="99" ht="14.4" customHeight="1" x14ac:dyDescent="0.25"/>
    <row r="100" ht="14.4" customHeight="1" x14ac:dyDescent="0.25"/>
    <row r="101" ht="14.4" customHeight="1" x14ac:dyDescent="0.25"/>
    <row r="102" ht="14.4" customHeight="1" x14ac:dyDescent="0.25"/>
    <row r="103" ht="14.4" customHeight="1" x14ac:dyDescent="0.25"/>
    <row r="104" ht="14.4" customHeight="1" x14ac:dyDescent="0.25"/>
    <row r="105" ht="14.4" customHeight="1" x14ac:dyDescent="0.25"/>
    <row r="106" ht="14.4" customHeight="1" x14ac:dyDescent="0.25"/>
    <row r="107" ht="14.4" customHeight="1" x14ac:dyDescent="0.25"/>
    <row r="108" ht="14.4" customHeight="1" x14ac:dyDescent="0.25"/>
    <row r="109" ht="14.4" customHeight="1" x14ac:dyDescent="0.25"/>
  </sheetData>
  <mergeCells count="28">
    <mergeCell ref="A66:C66"/>
    <mergeCell ref="D66:F66"/>
    <mergeCell ref="G66:H66"/>
    <mergeCell ref="I66:J66"/>
    <mergeCell ref="A60:C60"/>
    <mergeCell ref="D60:F60"/>
    <mergeCell ref="G60:H60"/>
    <mergeCell ref="I60:J60"/>
    <mergeCell ref="A61:E61"/>
    <mergeCell ref="F61:J61"/>
    <mergeCell ref="A14:D14"/>
    <mergeCell ref="A15:H15"/>
    <mergeCell ref="I15:J15"/>
    <mergeCell ref="I16:J16"/>
    <mergeCell ref="A51:D51"/>
    <mergeCell ref="G51:J51"/>
    <mergeCell ref="A8:J8"/>
    <mergeCell ref="A9:J9"/>
    <mergeCell ref="A10:J10"/>
    <mergeCell ref="A11:J11"/>
    <mergeCell ref="A12:J12"/>
    <mergeCell ref="A13:D13"/>
    <mergeCell ref="A1:J1"/>
    <mergeCell ref="A3:J3"/>
    <mergeCell ref="A4:J4"/>
    <mergeCell ref="A5:J5"/>
    <mergeCell ref="A6:J6"/>
    <mergeCell ref="A7:J7"/>
  </mergeCells>
  <printOptions horizontalCentered="1"/>
  <pageMargins left="0.19685039370078741" right="0.19685039370078741" top="0.70866141732283472" bottom="0.86614173228346458" header="0.15748031496062992" footer="0.11811023622047245"/>
  <pageSetup paperSize="9" scale="56" fitToHeight="0" orientation="portrait" r:id="rId1"/>
  <headerFooter alignWithMargins="0">
    <oddFooter>Страница &amp;P из &amp;N</oddFooter>
  </headerFooter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7">
    <pageSetUpPr fitToPage="1"/>
  </sheetPr>
  <dimension ref="A1:Q89"/>
  <sheetViews>
    <sheetView view="pageBreakPreview" topLeftCell="A10" zoomScale="70" zoomScaleNormal="75" workbookViewId="0">
      <selection activeCell="A18" sqref="A18"/>
    </sheetView>
  </sheetViews>
  <sheetFormatPr defaultColWidth="9.109375" defaultRowHeight="12.75" customHeight="1" x14ac:dyDescent="0.25"/>
  <cols>
    <col min="1" max="1" width="6.5546875" style="1" customWidth="1"/>
    <col min="2" max="2" width="7.77734375" style="1" customWidth="1"/>
    <col min="3" max="3" width="12.88671875" style="1" customWidth="1"/>
    <col min="4" max="4" width="26.33203125" style="1" customWidth="1"/>
    <col min="5" max="5" width="10.77734375" style="1" customWidth="1"/>
    <col min="6" max="6" width="8.77734375" style="1" customWidth="1"/>
    <col min="7" max="7" width="21.21875" style="1" customWidth="1"/>
    <col min="8" max="8" width="33.5546875" style="1" customWidth="1"/>
    <col min="9" max="9" width="29.44140625" style="1" customWidth="1"/>
    <col min="10" max="10" width="22.88671875" style="1" customWidth="1"/>
    <col min="11" max="16384" width="9.109375" style="1"/>
  </cols>
  <sheetData>
    <row r="1" spans="1:17" ht="22.2" customHeight="1" x14ac:dyDescent="0.25">
      <c r="A1" s="78"/>
      <c r="B1" s="78"/>
      <c r="C1" s="78"/>
      <c r="D1" s="78"/>
      <c r="E1" s="78"/>
      <c r="F1" s="78"/>
      <c r="G1" s="78"/>
      <c r="H1" s="78"/>
      <c r="I1" s="78"/>
      <c r="J1" s="78"/>
      <c r="K1" s="5"/>
      <c r="L1" s="5"/>
      <c r="M1" s="5"/>
      <c r="N1" s="5"/>
      <c r="O1" s="5"/>
      <c r="P1" s="5"/>
      <c r="Q1" s="5"/>
    </row>
    <row r="2" spans="1:17" ht="22.2" customHeight="1" x14ac:dyDescent="0.25">
      <c r="K2" s="5"/>
      <c r="L2" s="5"/>
      <c r="M2" s="5"/>
      <c r="N2" s="5"/>
      <c r="O2" s="5"/>
      <c r="P2" s="5"/>
      <c r="Q2" s="5"/>
    </row>
    <row r="3" spans="1:17" ht="22.2" customHeight="1" x14ac:dyDescent="0.25">
      <c r="A3" s="78" t="s">
        <v>43</v>
      </c>
      <c r="B3" s="78"/>
      <c r="C3" s="78"/>
      <c r="D3" s="78"/>
      <c r="E3" s="78"/>
      <c r="F3" s="78"/>
      <c r="G3" s="78"/>
      <c r="H3" s="78"/>
      <c r="I3" s="78"/>
      <c r="J3" s="78"/>
      <c r="K3" s="5"/>
      <c r="L3" s="5"/>
      <c r="M3" s="5"/>
      <c r="N3" s="5"/>
      <c r="O3" s="5"/>
      <c r="P3" s="5"/>
      <c r="Q3" s="5"/>
    </row>
    <row r="4" spans="1:17" ht="22.2" customHeight="1" x14ac:dyDescent="0.25">
      <c r="A4" s="78" t="s">
        <v>44</v>
      </c>
      <c r="B4" s="78"/>
      <c r="C4" s="78"/>
      <c r="D4" s="78"/>
      <c r="E4" s="78"/>
      <c r="F4" s="78"/>
      <c r="G4" s="78"/>
      <c r="H4" s="78"/>
      <c r="I4" s="78"/>
      <c r="J4" s="78"/>
      <c r="K4" s="5"/>
      <c r="L4" s="5"/>
      <c r="M4" s="5"/>
      <c r="N4" s="5"/>
      <c r="O4" s="5"/>
      <c r="P4" s="5"/>
      <c r="Q4" s="5"/>
    </row>
    <row r="5" spans="1:17" ht="21" customHeight="1" x14ac:dyDescent="0.25">
      <c r="A5" s="78" t="s">
        <v>46</v>
      </c>
      <c r="B5" s="78"/>
      <c r="C5" s="78"/>
      <c r="D5" s="78"/>
      <c r="E5" s="78"/>
      <c r="F5" s="78"/>
      <c r="G5" s="78"/>
      <c r="H5" s="78"/>
      <c r="I5" s="78"/>
      <c r="J5" s="78"/>
      <c r="K5" s="5"/>
      <c r="L5" s="5"/>
      <c r="M5" s="5"/>
      <c r="N5" s="5"/>
      <c r="O5" s="5"/>
      <c r="P5" s="5"/>
      <c r="Q5" s="5"/>
    </row>
    <row r="6" spans="1:17" ht="28.8" customHeight="1" x14ac:dyDescent="0.25">
      <c r="A6" s="83" t="s">
        <v>48</v>
      </c>
      <c r="B6" s="83"/>
      <c r="C6" s="83"/>
      <c r="D6" s="83"/>
      <c r="E6" s="83"/>
      <c r="F6" s="83"/>
      <c r="G6" s="83"/>
      <c r="H6" s="83"/>
      <c r="I6" s="83"/>
      <c r="J6" s="83"/>
      <c r="K6" s="5"/>
      <c r="L6" s="5"/>
      <c r="M6" s="5"/>
      <c r="N6" s="5"/>
      <c r="O6" s="5"/>
      <c r="P6" s="5"/>
      <c r="Q6" s="5"/>
    </row>
    <row r="7" spans="1:17" s="7" customFormat="1" ht="18" customHeight="1" x14ac:dyDescent="0.25">
      <c r="A7" s="82" t="s">
        <v>7</v>
      </c>
      <c r="B7" s="82"/>
      <c r="C7" s="82"/>
      <c r="D7" s="82"/>
      <c r="E7" s="82"/>
      <c r="F7" s="82"/>
      <c r="G7" s="82"/>
      <c r="H7" s="82"/>
      <c r="I7" s="82"/>
      <c r="J7" s="82"/>
      <c r="K7" s="6"/>
      <c r="L7" s="6"/>
      <c r="M7" s="6"/>
      <c r="N7" s="6"/>
      <c r="O7" s="6"/>
      <c r="P7" s="6"/>
      <c r="Q7" s="6"/>
    </row>
    <row r="8" spans="1:17" ht="6" customHeight="1" thickBot="1" x14ac:dyDescent="0.3">
      <c r="A8" s="79"/>
      <c r="B8" s="79"/>
      <c r="C8" s="79"/>
      <c r="D8" s="79"/>
      <c r="E8" s="79"/>
      <c r="F8" s="79"/>
      <c r="G8" s="79"/>
      <c r="H8" s="79"/>
      <c r="I8" s="79"/>
      <c r="J8" s="79"/>
      <c r="K8" s="5"/>
      <c r="L8" s="5"/>
      <c r="M8" s="5"/>
      <c r="N8" s="5"/>
      <c r="O8" s="5"/>
      <c r="P8" s="5"/>
      <c r="Q8" s="5"/>
    </row>
    <row r="9" spans="1:17" ht="18" customHeight="1" thickTop="1" x14ac:dyDescent="0.25">
      <c r="A9" s="80" t="s">
        <v>9</v>
      </c>
      <c r="B9" s="80"/>
      <c r="C9" s="80"/>
      <c r="D9" s="80"/>
      <c r="E9" s="80"/>
      <c r="F9" s="80"/>
      <c r="G9" s="80"/>
      <c r="H9" s="80"/>
      <c r="I9" s="80"/>
      <c r="J9" s="80"/>
      <c r="K9" s="5"/>
      <c r="L9" s="5"/>
      <c r="M9" s="5"/>
      <c r="N9" s="5"/>
      <c r="O9" s="5"/>
      <c r="P9" s="5"/>
      <c r="Q9" s="5"/>
    </row>
    <row r="10" spans="1:17" ht="18" customHeight="1" x14ac:dyDescent="0.25">
      <c r="A10" s="81" t="s">
        <v>42</v>
      </c>
      <c r="B10" s="81"/>
      <c r="C10" s="81"/>
      <c r="D10" s="81"/>
      <c r="E10" s="81"/>
      <c r="F10" s="81"/>
      <c r="G10" s="81"/>
      <c r="H10" s="81"/>
      <c r="I10" s="81"/>
      <c r="J10" s="81"/>
      <c r="K10" s="5"/>
      <c r="L10" s="5"/>
      <c r="M10" s="5"/>
      <c r="N10" s="5"/>
      <c r="O10" s="5"/>
      <c r="P10" s="5"/>
      <c r="Q10" s="5"/>
    </row>
    <row r="11" spans="1:17" ht="19.2" customHeight="1" x14ac:dyDescent="0.25">
      <c r="A11" s="81" t="s">
        <v>200</v>
      </c>
      <c r="B11" s="81"/>
      <c r="C11" s="81"/>
      <c r="D11" s="81"/>
      <c r="E11" s="81"/>
      <c r="F11" s="81"/>
      <c r="G11" s="81"/>
      <c r="H11" s="81"/>
      <c r="I11" s="81"/>
      <c r="J11" s="81"/>
      <c r="K11" s="5"/>
      <c r="L11" s="5"/>
      <c r="M11" s="5"/>
      <c r="N11" s="5"/>
      <c r="O11" s="5"/>
      <c r="P11" s="5"/>
      <c r="Q11" s="5"/>
    </row>
    <row r="12" spans="1:17" ht="6.6" customHeight="1" x14ac:dyDescent="0.25">
      <c r="A12" s="84"/>
      <c r="B12" s="84"/>
      <c r="C12" s="84"/>
      <c r="D12" s="84"/>
      <c r="E12" s="84"/>
      <c r="F12" s="84"/>
      <c r="G12" s="84"/>
      <c r="H12" s="84"/>
      <c r="I12" s="84"/>
      <c r="J12" s="84"/>
      <c r="K12" s="5"/>
      <c r="L12" s="5"/>
      <c r="M12" s="5"/>
      <c r="N12" s="5"/>
      <c r="O12" s="5"/>
      <c r="P12" s="5"/>
      <c r="Q12" s="5"/>
    </row>
    <row r="13" spans="1:17" ht="15.6" customHeight="1" x14ac:dyDescent="0.25">
      <c r="A13" s="85" t="s">
        <v>50</v>
      </c>
      <c r="B13" s="85"/>
      <c r="C13" s="85"/>
      <c r="D13" s="85"/>
      <c r="E13" s="9"/>
      <c r="F13" s="9"/>
      <c r="G13" s="10"/>
      <c r="H13" s="11" t="s">
        <v>53</v>
      </c>
      <c r="I13" s="9"/>
      <c r="J13" s="12" t="s">
        <v>45</v>
      </c>
      <c r="K13" s="5"/>
      <c r="L13" s="5"/>
      <c r="M13" s="5"/>
      <c r="N13" s="5"/>
      <c r="O13" s="5"/>
      <c r="P13" s="5"/>
      <c r="Q13" s="5"/>
    </row>
    <row r="14" spans="1:17" ht="15.6" customHeight="1" x14ac:dyDescent="0.25">
      <c r="A14" s="86" t="s">
        <v>51</v>
      </c>
      <c r="B14" s="86"/>
      <c r="C14" s="86"/>
      <c r="D14" s="86"/>
      <c r="E14" s="13"/>
      <c r="F14" s="13"/>
      <c r="G14" s="10"/>
      <c r="H14" s="76" t="s">
        <v>54</v>
      </c>
      <c r="I14" s="13"/>
      <c r="J14" s="14" t="s">
        <v>52</v>
      </c>
      <c r="K14" s="5"/>
      <c r="L14" s="5"/>
      <c r="M14" s="5"/>
      <c r="N14" s="5"/>
      <c r="O14" s="5"/>
      <c r="P14" s="5"/>
      <c r="Q14" s="5"/>
    </row>
    <row r="15" spans="1:17" ht="14.4" customHeight="1" x14ac:dyDescent="0.25">
      <c r="A15" s="88" t="s">
        <v>3</v>
      </c>
      <c r="B15" s="88"/>
      <c r="C15" s="88"/>
      <c r="D15" s="88"/>
      <c r="E15" s="88"/>
      <c r="F15" s="88"/>
      <c r="G15" s="88"/>
      <c r="H15" s="88"/>
      <c r="I15" s="89" t="s">
        <v>0</v>
      </c>
      <c r="J15" s="90"/>
      <c r="K15" s="5"/>
      <c r="L15" s="5"/>
      <c r="M15" s="5"/>
      <c r="N15" s="5"/>
      <c r="O15" s="5"/>
      <c r="P15" s="5"/>
      <c r="Q15" s="5"/>
    </row>
    <row r="16" spans="1:17" ht="14.4" customHeight="1" x14ac:dyDescent="0.25">
      <c r="A16" s="15" t="s">
        <v>16</v>
      </c>
      <c r="B16" s="16"/>
      <c r="C16" s="16"/>
      <c r="D16" s="17"/>
      <c r="E16" s="18"/>
      <c r="F16" s="17"/>
      <c r="G16" s="19"/>
      <c r="H16" s="20"/>
      <c r="I16" s="87" t="s">
        <v>60</v>
      </c>
      <c r="J16" s="87"/>
      <c r="K16" s="2"/>
      <c r="L16" s="2"/>
      <c r="M16" s="2"/>
      <c r="N16" s="2"/>
      <c r="O16" s="2"/>
      <c r="P16" s="2"/>
      <c r="Q16" s="2"/>
    </row>
    <row r="17" spans="1:17" ht="14.4" customHeight="1" x14ac:dyDescent="0.25">
      <c r="A17" s="15" t="s">
        <v>14</v>
      </c>
      <c r="B17" s="16"/>
      <c r="C17" s="16"/>
      <c r="D17" s="19"/>
      <c r="E17" s="18"/>
      <c r="F17" s="17"/>
      <c r="G17" s="21"/>
      <c r="H17" s="22" t="s">
        <v>55</v>
      </c>
      <c r="I17" s="23" t="s">
        <v>17</v>
      </c>
      <c r="J17" s="24">
        <v>3</v>
      </c>
      <c r="K17" s="3"/>
      <c r="L17" s="3"/>
      <c r="M17" s="3"/>
      <c r="N17" s="3"/>
      <c r="O17" s="3"/>
      <c r="P17" s="3"/>
      <c r="Q17" s="3"/>
    </row>
    <row r="18" spans="1:17" s="7" customFormat="1" ht="14.4" customHeight="1" x14ac:dyDescent="0.25">
      <c r="A18" s="25" t="s">
        <v>13</v>
      </c>
      <c r="B18" s="16"/>
      <c r="C18" s="16"/>
      <c r="D18" s="19"/>
      <c r="E18" s="18"/>
      <c r="F18" s="17"/>
      <c r="G18" s="21"/>
      <c r="H18" s="22" t="s">
        <v>56</v>
      </c>
      <c r="I18" s="23" t="s">
        <v>6</v>
      </c>
      <c r="J18" s="24">
        <v>1</v>
      </c>
      <c r="K18" s="8"/>
      <c r="L18" s="8"/>
      <c r="M18" s="8"/>
      <c r="N18" s="8"/>
      <c r="O18" s="8"/>
      <c r="P18" s="8"/>
      <c r="Q18" s="8"/>
    </row>
    <row r="19" spans="1:17" ht="15" customHeight="1" thickBot="1" x14ac:dyDescent="0.3">
      <c r="A19" s="27" t="s">
        <v>5</v>
      </c>
      <c r="B19" s="28"/>
      <c r="C19" s="28"/>
      <c r="D19" s="29"/>
      <c r="E19" s="29"/>
      <c r="F19" s="29"/>
      <c r="G19" s="29"/>
      <c r="H19" s="30" t="s">
        <v>57</v>
      </c>
      <c r="I19" s="31" t="s">
        <v>39</v>
      </c>
      <c r="J19" s="32" t="s">
        <v>61</v>
      </c>
      <c r="K19" s="4"/>
      <c r="L19" s="4"/>
      <c r="M19" s="4"/>
      <c r="N19" s="4"/>
      <c r="O19" s="4"/>
      <c r="P19" s="4"/>
      <c r="Q19" s="4"/>
    </row>
    <row r="20" spans="1:17" ht="6.6" customHeight="1" thickTop="1" thickBot="1" x14ac:dyDescent="0.3">
      <c r="A20" s="33"/>
      <c r="B20" s="34"/>
      <c r="C20" s="34"/>
      <c r="D20" s="35"/>
      <c r="E20" s="35"/>
      <c r="F20" s="35"/>
      <c r="G20" s="35"/>
      <c r="H20" s="35"/>
      <c r="I20" s="35"/>
      <c r="J20" s="35"/>
      <c r="K20" s="2"/>
      <c r="L20" s="2"/>
      <c r="M20" s="2"/>
      <c r="N20" s="2"/>
      <c r="O20" s="2"/>
      <c r="P20" s="2"/>
      <c r="Q20" s="2"/>
    </row>
    <row r="21" spans="1:17" ht="42.6" customHeight="1" thickTop="1" x14ac:dyDescent="0.25">
      <c r="A21" s="36" t="s">
        <v>1</v>
      </c>
      <c r="B21" s="37" t="s">
        <v>8</v>
      </c>
      <c r="C21" s="37" t="s">
        <v>18</v>
      </c>
      <c r="D21" s="37" t="s">
        <v>47</v>
      </c>
      <c r="E21" s="37" t="s">
        <v>19</v>
      </c>
      <c r="F21" s="37" t="s">
        <v>2</v>
      </c>
      <c r="G21" s="37" t="s">
        <v>20</v>
      </c>
      <c r="H21" s="37" t="s">
        <v>21</v>
      </c>
      <c r="I21" s="38" t="s">
        <v>22</v>
      </c>
      <c r="J21" s="39" t="s">
        <v>12</v>
      </c>
      <c r="K21" s="2"/>
      <c r="L21" s="2"/>
      <c r="M21" s="2"/>
      <c r="N21" s="2"/>
      <c r="O21" s="2"/>
      <c r="P21" s="2"/>
      <c r="Q21" s="2"/>
    </row>
    <row r="22" spans="1:17" ht="27" customHeight="1" x14ac:dyDescent="0.25">
      <c r="A22" s="40">
        <v>1</v>
      </c>
      <c r="B22" s="41" t="s">
        <v>115</v>
      </c>
      <c r="C22" s="42">
        <v>10125424115</v>
      </c>
      <c r="D22" s="43" t="s">
        <v>201</v>
      </c>
      <c r="E22" s="77">
        <v>42246</v>
      </c>
      <c r="F22" s="45"/>
      <c r="G22" s="44" t="s">
        <v>64</v>
      </c>
      <c r="H22" s="44" t="s">
        <v>68</v>
      </c>
      <c r="I22" s="46"/>
      <c r="J22" s="47"/>
      <c r="K22" s="2"/>
      <c r="L22" s="2"/>
      <c r="M22" s="2"/>
      <c r="N22" s="2"/>
      <c r="O22" s="2"/>
      <c r="P22" s="2"/>
      <c r="Q22" s="2"/>
    </row>
    <row r="23" spans="1:17" ht="27" customHeight="1" x14ac:dyDescent="0.25">
      <c r="A23" s="40">
        <v>2</v>
      </c>
      <c r="B23" s="41" t="s">
        <v>202</v>
      </c>
      <c r="C23" s="42">
        <v>10158979344</v>
      </c>
      <c r="D23" s="43" t="s">
        <v>203</v>
      </c>
      <c r="E23" s="77">
        <v>41762</v>
      </c>
      <c r="F23" s="45"/>
      <c r="G23" s="44" t="s">
        <v>64</v>
      </c>
      <c r="H23" s="44" t="s">
        <v>65</v>
      </c>
      <c r="I23" s="46"/>
      <c r="J23" s="47"/>
      <c r="K23" s="2"/>
      <c r="L23" s="2"/>
      <c r="M23" s="2"/>
      <c r="N23" s="2"/>
      <c r="O23" s="2"/>
      <c r="P23" s="2"/>
      <c r="Q23" s="2"/>
    </row>
    <row r="24" spans="1:17" ht="27" customHeight="1" x14ac:dyDescent="0.25">
      <c r="A24" s="40">
        <v>3</v>
      </c>
      <c r="B24" s="41" t="s">
        <v>204</v>
      </c>
      <c r="C24" s="42">
        <v>10144495022</v>
      </c>
      <c r="D24" s="43" t="s">
        <v>205</v>
      </c>
      <c r="E24" s="77">
        <v>41813</v>
      </c>
      <c r="F24" s="45"/>
      <c r="G24" s="44" t="s">
        <v>64</v>
      </c>
      <c r="H24" s="44" t="s">
        <v>65</v>
      </c>
      <c r="I24" s="46"/>
      <c r="J24" s="47"/>
      <c r="K24" s="2"/>
      <c r="L24" s="2"/>
      <c r="M24" s="2"/>
      <c r="N24" s="2"/>
      <c r="O24" s="2"/>
      <c r="P24" s="2"/>
      <c r="Q24" s="2"/>
    </row>
    <row r="25" spans="1:17" ht="27" customHeight="1" x14ac:dyDescent="0.25">
      <c r="A25" s="40">
        <v>4</v>
      </c>
      <c r="B25" s="41" t="s">
        <v>206</v>
      </c>
      <c r="C25" s="42">
        <v>10126415030</v>
      </c>
      <c r="D25" s="43" t="s">
        <v>207</v>
      </c>
      <c r="E25" s="77">
        <v>42283</v>
      </c>
      <c r="F25" s="45"/>
      <c r="G25" s="44" t="s">
        <v>64</v>
      </c>
      <c r="H25" s="44" t="s">
        <v>65</v>
      </c>
      <c r="I25" s="46"/>
      <c r="J25" s="47"/>
      <c r="K25" s="2"/>
      <c r="L25" s="2"/>
      <c r="M25" s="2"/>
      <c r="N25" s="2"/>
      <c r="O25" s="2"/>
      <c r="P25" s="2"/>
      <c r="Q25" s="2"/>
    </row>
    <row r="26" spans="1:17" ht="27" customHeight="1" x14ac:dyDescent="0.25">
      <c r="A26" s="40">
        <v>5</v>
      </c>
      <c r="B26" s="41" t="s">
        <v>208</v>
      </c>
      <c r="C26" s="42">
        <v>10153708002</v>
      </c>
      <c r="D26" s="43" t="s">
        <v>209</v>
      </c>
      <c r="E26" s="77">
        <v>42247</v>
      </c>
      <c r="F26" s="45"/>
      <c r="G26" s="44" t="s">
        <v>64</v>
      </c>
      <c r="H26" s="44" t="s">
        <v>65</v>
      </c>
      <c r="I26" s="46"/>
      <c r="J26" s="47"/>
      <c r="K26" s="2"/>
      <c r="L26" s="2"/>
      <c r="M26" s="2"/>
      <c r="N26" s="2"/>
      <c r="O26" s="2"/>
      <c r="P26" s="2"/>
      <c r="Q26" s="2"/>
    </row>
    <row r="27" spans="1:17" ht="27" customHeight="1" x14ac:dyDescent="0.25">
      <c r="A27" s="40">
        <v>6</v>
      </c>
      <c r="B27" s="41" t="s">
        <v>210</v>
      </c>
      <c r="C27" s="42">
        <v>10161892677</v>
      </c>
      <c r="D27" s="43" t="s">
        <v>211</v>
      </c>
      <c r="E27" s="77">
        <v>41818</v>
      </c>
      <c r="F27" s="45"/>
      <c r="G27" s="44" t="s">
        <v>64</v>
      </c>
      <c r="H27" s="44" t="s">
        <v>65</v>
      </c>
      <c r="I27" s="46"/>
      <c r="J27" s="47"/>
      <c r="K27" s="2"/>
      <c r="L27" s="2"/>
      <c r="M27" s="2"/>
      <c r="N27" s="2"/>
      <c r="O27" s="2"/>
      <c r="P27" s="2"/>
      <c r="Q27" s="2"/>
    </row>
    <row r="28" spans="1:17" ht="27" customHeight="1" x14ac:dyDescent="0.25">
      <c r="A28" s="40">
        <v>7</v>
      </c>
      <c r="B28" s="41" t="s">
        <v>212</v>
      </c>
      <c r="C28" s="42">
        <v>10172498215</v>
      </c>
      <c r="D28" s="43" t="s">
        <v>213</v>
      </c>
      <c r="E28" s="77">
        <v>41912</v>
      </c>
      <c r="F28" s="45"/>
      <c r="G28" s="44" t="s">
        <v>64</v>
      </c>
      <c r="H28" s="44" t="s">
        <v>65</v>
      </c>
      <c r="I28" s="46"/>
      <c r="J28" s="47"/>
      <c r="K28" s="2"/>
      <c r="L28" s="2"/>
      <c r="M28" s="2"/>
      <c r="N28" s="2"/>
      <c r="O28" s="2"/>
      <c r="P28" s="2"/>
      <c r="Q28" s="2"/>
    </row>
    <row r="29" spans="1:17" ht="27" customHeight="1" thickBot="1" x14ac:dyDescent="0.3">
      <c r="A29" s="40">
        <v>8</v>
      </c>
      <c r="B29" s="41" t="s">
        <v>214</v>
      </c>
      <c r="C29" s="42">
        <v>2524140</v>
      </c>
      <c r="D29" s="43" t="s">
        <v>215</v>
      </c>
      <c r="E29" s="77">
        <v>42116</v>
      </c>
      <c r="F29" s="45"/>
      <c r="G29" s="44" t="s">
        <v>64</v>
      </c>
      <c r="H29" s="44" t="s">
        <v>65</v>
      </c>
      <c r="I29" s="46"/>
      <c r="J29" s="47"/>
      <c r="K29" s="2"/>
      <c r="L29" s="2"/>
      <c r="M29" s="2"/>
      <c r="N29" s="2"/>
      <c r="O29" s="2"/>
      <c r="P29" s="2"/>
      <c r="Q29" s="2"/>
    </row>
    <row r="30" spans="1:17" ht="6.6" customHeight="1" thickTop="1" thickBot="1" x14ac:dyDescent="0.35">
      <c r="A30" s="48"/>
      <c r="B30" s="49"/>
      <c r="C30" s="49"/>
      <c r="D30" s="50"/>
      <c r="E30" s="51"/>
      <c r="F30" s="52"/>
      <c r="G30" s="51"/>
      <c r="H30" s="51"/>
      <c r="I30" s="53"/>
      <c r="J30" s="54"/>
    </row>
    <row r="31" spans="1:17" ht="14.4" customHeight="1" thickTop="1" x14ac:dyDescent="0.25">
      <c r="A31" s="91" t="s">
        <v>10</v>
      </c>
      <c r="B31" s="91"/>
      <c r="C31" s="91"/>
      <c r="D31" s="91"/>
      <c r="E31" s="55"/>
      <c r="F31" s="55"/>
      <c r="G31" s="92" t="s">
        <v>11</v>
      </c>
      <c r="H31" s="92"/>
      <c r="I31" s="92"/>
      <c r="J31" s="93"/>
    </row>
    <row r="32" spans="1:17" ht="14.4" customHeight="1" x14ac:dyDescent="0.25">
      <c r="A32" s="26" t="s">
        <v>58</v>
      </c>
      <c r="B32" s="56"/>
      <c r="C32" s="57"/>
      <c r="D32" s="58"/>
      <c r="E32" s="59"/>
      <c r="F32" s="59"/>
      <c r="G32" s="60" t="s">
        <v>25</v>
      </c>
      <c r="H32" s="61">
        <v>1</v>
      </c>
      <c r="I32" s="60" t="s">
        <v>26</v>
      </c>
      <c r="J32" s="62">
        <f>COUNTIF(F21:F30,"ЗМС")</f>
        <v>0</v>
      </c>
    </row>
    <row r="33" spans="1:10" ht="14.4" customHeight="1" x14ac:dyDescent="0.25">
      <c r="A33" s="26" t="s">
        <v>40</v>
      </c>
      <c r="B33" s="56"/>
      <c r="C33" s="63"/>
      <c r="D33" s="58"/>
      <c r="E33" s="64"/>
      <c r="F33" s="64"/>
      <c r="G33" s="60" t="s">
        <v>27</v>
      </c>
      <c r="H33" s="65">
        <f>H34+H38</f>
        <v>8</v>
      </c>
      <c r="I33" s="60" t="s">
        <v>28</v>
      </c>
      <c r="J33" s="62">
        <f>COUNTIF(F21:F30,"МСМК")</f>
        <v>0</v>
      </c>
    </row>
    <row r="34" spans="1:10" ht="14.4" customHeight="1" x14ac:dyDescent="0.25">
      <c r="A34" s="26" t="s">
        <v>59</v>
      </c>
      <c r="B34" s="56"/>
      <c r="C34" s="66"/>
      <c r="D34" s="58"/>
      <c r="E34" s="64"/>
      <c r="F34" s="64"/>
      <c r="G34" s="60" t="s">
        <v>29</v>
      </c>
      <c r="H34" s="65">
        <f>H35+H36+H37</f>
        <v>8</v>
      </c>
      <c r="I34" s="60" t="s">
        <v>23</v>
      </c>
      <c r="J34" s="62">
        <f>COUNTIF(F$21:F30,"МС")</f>
        <v>0</v>
      </c>
    </row>
    <row r="35" spans="1:10" ht="14.4" customHeight="1" x14ac:dyDescent="0.25">
      <c r="A35" s="26" t="s">
        <v>41</v>
      </c>
      <c r="B35" s="56"/>
      <c r="C35" s="66"/>
      <c r="D35" s="58"/>
      <c r="E35" s="64"/>
      <c r="F35" s="64"/>
      <c r="G35" s="60" t="s">
        <v>30</v>
      </c>
      <c r="H35" s="65">
        <f>COUNT(A21:A30)</f>
        <v>8</v>
      </c>
      <c r="I35" s="60" t="s">
        <v>24</v>
      </c>
      <c r="J35" s="62">
        <f>COUNTIF(F$20:F30,"КМС")</f>
        <v>0</v>
      </c>
    </row>
    <row r="36" spans="1:10" ht="14.4" customHeight="1" x14ac:dyDescent="0.25">
      <c r="A36" s="67"/>
      <c r="B36" s="56"/>
      <c r="C36" s="66"/>
      <c r="D36" s="58"/>
      <c r="E36" s="2"/>
      <c r="F36" s="2"/>
      <c r="G36" s="60" t="s">
        <v>31</v>
      </c>
      <c r="H36" s="65">
        <f>COUNTIF(A21:A30,"НФ")</f>
        <v>0</v>
      </c>
      <c r="I36" s="60" t="s">
        <v>32</v>
      </c>
      <c r="J36" s="62">
        <f>COUNTIF(F21:F30,"1 СР")</f>
        <v>0</v>
      </c>
    </row>
    <row r="37" spans="1:10" ht="13.8" customHeight="1" x14ac:dyDescent="0.25">
      <c r="A37" s="68"/>
      <c r="B37" s="69"/>
      <c r="C37" s="69"/>
      <c r="D37" s="58"/>
      <c r="E37" s="2"/>
      <c r="F37" s="2"/>
      <c r="G37" s="60" t="s">
        <v>33</v>
      </c>
      <c r="H37" s="65">
        <f>COUNTIF(A21:A30,"ДСКВ")</f>
        <v>0</v>
      </c>
      <c r="I37" s="60" t="s">
        <v>34</v>
      </c>
      <c r="J37" s="62">
        <f>COUNTIF(F21:F30,"2 СР")</f>
        <v>0</v>
      </c>
    </row>
    <row r="38" spans="1:10" ht="14.4" customHeight="1" x14ac:dyDescent="0.25">
      <c r="A38" s="70"/>
      <c r="B38" s="56"/>
      <c r="C38" s="71"/>
      <c r="D38" s="58"/>
      <c r="E38" s="64"/>
      <c r="F38" s="64"/>
      <c r="G38" s="60" t="s">
        <v>35</v>
      </c>
      <c r="H38" s="65">
        <f>COUNTIF(A21:A30,"НС")</f>
        <v>0</v>
      </c>
      <c r="I38" s="60" t="s">
        <v>36</v>
      </c>
      <c r="J38" s="62">
        <f>COUNTIF(F21:F30,"3 СР")</f>
        <v>0</v>
      </c>
    </row>
    <row r="39" spans="1:10" ht="4.8" customHeight="1" x14ac:dyDescent="0.25">
      <c r="A39" s="70"/>
      <c r="B39" s="56"/>
      <c r="C39" s="56"/>
      <c r="D39" s="56"/>
      <c r="E39" s="56"/>
      <c r="F39" s="56"/>
      <c r="G39" s="69"/>
      <c r="H39" s="69"/>
      <c r="I39" s="72"/>
      <c r="J39" s="73"/>
    </row>
    <row r="40" spans="1:10" ht="13.8" customHeight="1" x14ac:dyDescent="0.25">
      <c r="A40" s="94" t="s">
        <v>37</v>
      </c>
      <c r="B40" s="95"/>
      <c r="C40" s="95"/>
      <c r="D40" s="95" t="s">
        <v>4</v>
      </c>
      <c r="E40" s="95"/>
      <c r="F40" s="95"/>
      <c r="G40" s="95" t="s">
        <v>15</v>
      </c>
      <c r="H40" s="95"/>
      <c r="I40" s="95" t="s">
        <v>38</v>
      </c>
      <c r="J40" s="96"/>
    </row>
    <row r="41" spans="1:10" ht="13.8" customHeight="1" x14ac:dyDescent="0.25">
      <c r="A41" s="97"/>
      <c r="B41" s="97"/>
      <c r="C41" s="97"/>
      <c r="D41" s="97"/>
      <c r="E41" s="97"/>
      <c r="F41" s="98"/>
      <c r="G41" s="98"/>
      <c r="H41" s="98"/>
      <c r="I41" s="98"/>
      <c r="J41" s="98"/>
    </row>
    <row r="42" spans="1:10" ht="13.8" customHeight="1" x14ac:dyDescent="0.25">
      <c r="A42" s="74"/>
      <c r="B42" s="64"/>
      <c r="C42" s="64"/>
      <c r="D42" s="64"/>
      <c r="E42" s="64"/>
      <c r="F42" s="64"/>
      <c r="G42" s="64"/>
      <c r="H42" s="64"/>
      <c r="I42" s="64"/>
      <c r="J42" s="75"/>
    </row>
    <row r="43" spans="1:10" ht="13.8" customHeight="1" x14ac:dyDescent="0.25">
      <c r="A43" s="74"/>
      <c r="B43" s="64"/>
      <c r="C43" s="64"/>
      <c r="D43" s="64"/>
      <c r="E43" s="64"/>
      <c r="F43" s="64"/>
      <c r="G43" s="64"/>
      <c r="H43" s="64"/>
      <c r="I43" s="64"/>
      <c r="J43" s="75"/>
    </row>
    <row r="44" spans="1:10" ht="13.8" customHeight="1" x14ac:dyDescent="0.25">
      <c r="A44" s="74"/>
      <c r="B44" s="64"/>
      <c r="C44" s="64"/>
      <c r="D44" s="64"/>
      <c r="E44" s="64"/>
      <c r="F44" s="64"/>
      <c r="G44" s="64"/>
      <c r="H44" s="64"/>
      <c r="I44" s="64"/>
      <c r="J44" s="75"/>
    </row>
    <row r="45" spans="1:10" ht="13.8" customHeight="1" x14ac:dyDescent="0.25">
      <c r="A45" s="74"/>
      <c r="B45" s="64"/>
      <c r="C45" s="64"/>
      <c r="D45" s="64"/>
      <c r="E45" s="64"/>
      <c r="F45" s="64"/>
      <c r="G45" s="64"/>
      <c r="H45" s="64"/>
      <c r="I45" s="64"/>
      <c r="J45" s="75"/>
    </row>
    <row r="46" spans="1:10" ht="14.4" customHeight="1" thickBot="1" x14ac:dyDescent="0.3">
      <c r="A46" s="99"/>
      <c r="B46" s="100"/>
      <c r="C46" s="100"/>
      <c r="D46" s="100" t="s">
        <v>55</v>
      </c>
      <c r="E46" s="100"/>
      <c r="F46" s="100"/>
      <c r="G46" s="100" t="s">
        <v>56</v>
      </c>
      <c r="H46" s="100"/>
      <c r="I46" s="100" t="s">
        <v>57</v>
      </c>
      <c r="J46" s="101"/>
    </row>
    <row r="47" spans="1:10" ht="14.4" customHeight="1" thickTop="1" x14ac:dyDescent="0.25"/>
    <row r="48" spans="1:10" ht="14.4" customHeight="1" x14ac:dyDescent="0.25"/>
    <row r="49" ht="14.4" customHeight="1" x14ac:dyDescent="0.25"/>
    <row r="50" ht="14.4" customHeight="1" x14ac:dyDescent="0.25"/>
    <row r="51" ht="14.4" customHeight="1" x14ac:dyDescent="0.25"/>
    <row r="52" ht="14.4" customHeight="1" x14ac:dyDescent="0.25"/>
    <row r="53" ht="14.4" customHeight="1" x14ac:dyDescent="0.25"/>
    <row r="54" ht="14.4" customHeight="1" x14ac:dyDescent="0.25"/>
    <row r="55" ht="14.4" customHeight="1" x14ac:dyDescent="0.25"/>
    <row r="56" ht="14.4" customHeight="1" x14ac:dyDescent="0.25"/>
    <row r="57" ht="14.4" customHeight="1" x14ac:dyDescent="0.25"/>
    <row r="58" ht="14.4" customHeight="1" x14ac:dyDescent="0.25"/>
    <row r="59" ht="14.4" customHeight="1" x14ac:dyDescent="0.25"/>
    <row r="60" ht="14.4" customHeight="1" x14ac:dyDescent="0.25"/>
    <row r="61" ht="14.4" customHeight="1" x14ac:dyDescent="0.25"/>
    <row r="62" ht="14.4" customHeight="1" x14ac:dyDescent="0.25"/>
    <row r="63" ht="14.4" customHeight="1" x14ac:dyDescent="0.25"/>
    <row r="64" ht="14.4" customHeight="1" x14ac:dyDescent="0.25"/>
    <row r="65" ht="14.4" customHeight="1" x14ac:dyDescent="0.25"/>
    <row r="66" ht="14.4" customHeight="1" x14ac:dyDescent="0.25"/>
    <row r="67" ht="14.4" customHeight="1" x14ac:dyDescent="0.25"/>
    <row r="68" ht="14.4" customHeight="1" x14ac:dyDescent="0.25"/>
    <row r="69" ht="14.4" customHeight="1" x14ac:dyDescent="0.25"/>
    <row r="70" ht="14.4" customHeight="1" x14ac:dyDescent="0.25"/>
    <row r="71" ht="14.4" customHeight="1" x14ac:dyDescent="0.25"/>
    <row r="72" ht="14.4" customHeight="1" x14ac:dyDescent="0.25"/>
    <row r="73" ht="14.4" customHeight="1" x14ac:dyDescent="0.25"/>
    <row r="74" ht="14.4" customHeight="1" x14ac:dyDescent="0.25"/>
    <row r="75" ht="14.4" customHeight="1" x14ac:dyDescent="0.25"/>
    <row r="76" ht="14.4" customHeight="1" x14ac:dyDescent="0.25"/>
    <row r="77" ht="14.4" customHeight="1" x14ac:dyDescent="0.25"/>
    <row r="78" ht="14.4" customHeight="1" x14ac:dyDescent="0.25"/>
    <row r="79" ht="14.4" customHeight="1" x14ac:dyDescent="0.25"/>
    <row r="80" ht="14.4" customHeight="1" x14ac:dyDescent="0.25"/>
    <row r="81" ht="14.4" customHeight="1" x14ac:dyDescent="0.25"/>
    <row r="82" ht="14.4" customHeight="1" x14ac:dyDescent="0.25"/>
    <row r="83" ht="14.4" customHeight="1" x14ac:dyDescent="0.25"/>
    <row r="84" ht="14.4" customHeight="1" x14ac:dyDescent="0.25"/>
    <row r="85" ht="14.4" customHeight="1" x14ac:dyDescent="0.25"/>
    <row r="86" ht="14.4" customHeight="1" x14ac:dyDescent="0.25"/>
    <row r="87" ht="14.4" customHeight="1" x14ac:dyDescent="0.25"/>
    <row r="88" ht="14.4" customHeight="1" x14ac:dyDescent="0.25"/>
    <row r="89" ht="14.4" customHeight="1" x14ac:dyDescent="0.25"/>
  </sheetData>
  <mergeCells count="28">
    <mergeCell ref="A46:C46"/>
    <mergeCell ref="D46:F46"/>
    <mergeCell ref="G46:H46"/>
    <mergeCell ref="I46:J46"/>
    <mergeCell ref="A40:C40"/>
    <mergeCell ref="D40:F40"/>
    <mergeCell ref="G40:H40"/>
    <mergeCell ref="I40:J40"/>
    <mergeCell ref="A41:E41"/>
    <mergeCell ref="F41:J41"/>
    <mergeCell ref="A14:D14"/>
    <mergeCell ref="A15:H15"/>
    <mergeCell ref="I15:J15"/>
    <mergeCell ref="I16:J16"/>
    <mergeCell ref="A31:D31"/>
    <mergeCell ref="G31:J31"/>
    <mergeCell ref="A8:J8"/>
    <mergeCell ref="A9:J9"/>
    <mergeCell ref="A10:J10"/>
    <mergeCell ref="A11:J11"/>
    <mergeCell ref="A12:J12"/>
    <mergeCell ref="A13:D13"/>
    <mergeCell ref="A1:J1"/>
    <mergeCell ref="A3:J3"/>
    <mergeCell ref="A4:J4"/>
    <mergeCell ref="A5:J5"/>
    <mergeCell ref="A6:J6"/>
    <mergeCell ref="A7:J7"/>
  </mergeCells>
  <printOptions horizontalCentered="1"/>
  <pageMargins left="0.19685039370078741" right="0.19685039370078741" top="0.70866141732283472" bottom="0.86614173228346458" header="0.15748031496062992" footer="0.11811023622047245"/>
  <pageSetup paperSize="9" scale="56" fitToHeight="0" orientation="portrait" r:id="rId1"/>
  <headerFooter alignWithMargins="0">
    <oddFooter>Страница &amp;P из &amp;N</oddFooter>
  </headerFooter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8">
    <pageSetUpPr fitToPage="1"/>
  </sheetPr>
  <dimension ref="A1:Q101"/>
  <sheetViews>
    <sheetView view="pageBreakPreview" topLeftCell="A10" zoomScale="70" zoomScaleNormal="75" workbookViewId="0">
      <selection activeCell="A18" sqref="A18"/>
    </sheetView>
  </sheetViews>
  <sheetFormatPr defaultColWidth="9.109375" defaultRowHeight="12.75" customHeight="1" x14ac:dyDescent="0.25"/>
  <cols>
    <col min="1" max="1" width="6.5546875" style="1" customWidth="1"/>
    <col min="2" max="2" width="7.77734375" style="1" customWidth="1"/>
    <col min="3" max="3" width="12.88671875" style="1" customWidth="1"/>
    <col min="4" max="4" width="26.33203125" style="1" customWidth="1"/>
    <col min="5" max="5" width="10.77734375" style="1" customWidth="1"/>
    <col min="6" max="6" width="8.77734375" style="1" customWidth="1"/>
    <col min="7" max="7" width="21.21875" style="1" customWidth="1"/>
    <col min="8" max="8" width="33.5546875" style="1" customWidth="1"/>
    <col min="9" max="9" width="29.44140625" style="1" customWidth="1"/>
    <col min="10" max="10" width="22.88671875" style="1" customWidth="1"/>
    <col min="11" max="16384" width="9.109375" style="1"/>
  </cols>
  <sheetData>
    <row r="1" spans="1:17" ht="22.2" customHeight="1" x14ac:dyDescent="0.25">
      <c r="A1" s="78"/>
      <c r="B1" s="78"/>
      <c r="C1" s="78"/>
      <c r="D1" s="78"/>
      <c r="E1" s="78"/>
      <c r="F1" s="78"/>
      <c r="G1" s="78"/>
      <c r="H1" s="78"/>
      <c r="I1" s="78"/>
      <c r="J1" s="78"/>
      <c r="K1" s="5"/>
      <c r="L1" s="5"/>
      <c r="M1" s="5"/>
      <c r="N1" s="5"/>
      <c r="O1" s="5"/>
      <c r="P1" s="5"/>
      <c r="Q1" s="5"/>
    </row>
    <row r="2" spans="1:17" ht="22.2" customHeight="1" x14ac:dyDescent="0.25">
      <c r="K2" s="5"/>
      <c r="L2" s="5"/>
      <c r="M2" s="5"/>
      <c r="N2" s="5"/>
      <c r="O2" s="5"/>
      <c r="P2" s="5"/>
      <c r="Q2" s="5"/>
    </row>
    <row r="3" spans="1:17" ht="22.2" customHeight="1" x14ac:dyDescent="0.25">
      <c r="A3" s="78" t="s">
        <v>43</v>
      </c>
      <c r="B3" s="78"/>
      <c r="C3" s="78"/>
      <c r="D3" s="78"/>
      <c r="E3" s="78"/>
      <c r="F3" s="78"/>
      <c r="G3" s="78"/>
      <c r="H3" s="78"/>
      <c r="I3" s="78"/>
      <c r="J3" s="78"/>
      <c r="K3" s="5"/>
      <c r="L3" s="5"/>
      <c r="M3" s="5"/>
      <c r="N3" s="5"/>
      <c r="O3" s="5"/>
      <c r="P3" s="5"/>
      <c r="Q3" s="5"/>
    </row>
    <row r="4" spans="1:17" ht="22.2" customHeight="1" x14ac:dyDescent="0.25">
      <c r="A4" s="78" t="s">
        <v>44</v>
      </c>
      <c r="B4" s="78"/>
      <c r="C4" s="78"/>
      <c r="D4" s="78"/>
      <c r="E4" s="78"/>
      <c r="F4" s="78"/>
      <c r="G4" s="78"/>
      <c r="H4" s="78"/>
      <c r="I4" s="78"/>
      <c r="J4" s="78"/>
      <c r="K4" s="5"/>
      <c r="L4" s="5"/>
      <c r="M4" s="5"/>
      <c r="N4" s="5"/>
      <c r="O4" s="5"/>
      <c r="P4" s="5"/>
      <c r="Q4" s="5"/>
    </row>
    <row r="5" spans="1:17" ht="21" customHeight="1" x14ac:dyDescent="0.25">
      <c r="A5" s="78" t="s">
        <v>46</v>
      </c>
      <c r="B5" s="78"/>
      <c r="C5" s="78"/>
      <c r="D5" s="78"/>
      <c r="E5" s="78"/>
      <c r="F5" s="78"/>
      <c r="G5" s="78"/>
      <c r="H5" s="78"/>
      <c r="I5" s="78"/>
      <c r="J5" s="78"/>
      <c r="K5" s="5"/>
      <c r="L5" s="5"/>
      <c r="M5" s="5"/>
      <c r="N5" s="5"/>
      <c r="O5" s="5"/>
      <c r="P5" s="5"/>
      <c r="Q5" s="5"/>
    </row>
    <row r="6" spans="1:17" ht="28.8" customHeight="1" x14ac:dyDescent="0.25">
      <c r="A6" s="83" t="s">
        <v>48</v>
      </c>
      <c r="B6" s="83"/>
      <c r="C6" s="83"/>
      <c r="D6" s="83"/>
      <c r="E6" s="83"/>
      <c r="F6" s="83"/>
      <c r="G6" s="83"/>
      <c r="H6" s="83"/>
      <c r="I6" s="83"/>
      <c r="J6" s="83"/>
      <c r="K6" s="5"/>
      <c r="L6" s="5"/>
      <c r="M6" s="5"/>
      <c r="N6" s="5"/>
      <c r="O6" s="5"/>
      <c r="P6" s="5"/>
      <c r="Q6" s="5"/>
    </row>
    <row r="7" spans="1:17" s="7" customFormat="1" ht="18" customHeight="1" x14ac:dyDescent="0.25">
      <c r="A7" s="82" t="s">
        <v>7</v>
      </c>
      <c r="B7" s="82"/>
      <c r="C7" s="82"/>
      <c r="D7" s="82"/>
      <c r="E7" s="82"/>
      <c r="F7" s="82"/>
      <c r="G7" s="82"/>
      <c r="H7" s="82"/>
      <c r="I7" s="82"/>
      <c r="J7" s="82"/>
      <c r="K7" s="6"/>
      <c r="L7" s="6"/>
      <c r="M7" s="6"/>
      <c r="N7" s="6"/>
      <c r="O7" s="6"/>
      <c r="P7" s="6"/>
      <c r="Q7" s="6"/>
    </row>
    <row r="8" spans="1:17" ht="6" customHeight="1" thickBot="1" x14ac:dyDescent="0.3">
      <c r="A8" s="79"/>
      <c r="B8" s="79"/>
      <c r="C8" s="79"/>
      <c r="D8" s="79"/>
      <c r="E8" s="79"/>
      <c r="F8" s="79"/>
      <c r="G8" s="79"/>
      <c r="H8" s="79"/>
      <c r="I8" s="79"/>
      <c r="J8" s="79"/>
      <c r="K8" s="5"/>
      <c r="L8" s="5"/>
      <c r="M8" s="5"/>
      <c r="N8" s="5"/>
      <c r="O8" s="5"/>
      <c r="P8" s="5"/>
      <c r="Q8" s="5"/>
    </row>
    <row r="9" spans="1:17" ht="18" customHeight="1" thickTop="1" x14ac:dyDescent="0.25">
      <c r="A9" s="80" t="s">
        <v>9</v>
      </c>
      <c r="B9" s="80"/>
      <c r="C9" s="80"/>
      <c r="D9" s="80"/>
      <c r="E9" s="80"/>
      <c r="F9" s="80"/>
      <c r="G9" s="80"/>
      <c r="H9" s="80"/>
      <c r="I9" s="80"/>
      <c r="J9" s="80"/>
      <c r="K9" s="5"/>
      <c r="L9" s="5"/>
      <c r="M9" s="5"/>
      <c r="N9" s="5"/>
      <c r="O9" s="5"/>
      <c r="P9" s="5"/>
      <c r="Q9" s="5"/>
    </row>
    <row r="10" spans="1:17" ht="18" customHeight="1" x14ac:dyDescent="0.25">
      <c r="A10" s="81" t="s">
        <v>42</v>
      </c>
      <c r="B10" s="81"/>
      <c r="C10" s="81"/>
      <c r="D10" s="81"/>
      <c r="E10" s="81"/>
      <c r="F10" s="81"/>
      <c r="G10" s="81"/>
      <c r="H10" s="81"/>
      <c r="I10" s="81"/>
      <c r="J10" s="81"/>
      <c r="K10" s="5"/>
      <c r="L10" s="5"/>
      <c r="M10" s="5"/>
      <c r="N10" s="5"/>
      <c r="O10" s="5"/>
      <c r="P10" s="5"/>
      <c r="Q10" s="5"/>
    </row>
    <row r="11" spans="1:17" ht="19.2" customHeight="1" x14ac:dyDescent="0.25">
      <c r="A11" s="81" t="s">
        <v>216</v>
      </c>
      <c r="B11" s="81"/>
      <c r="C11" s="81"/>
      <c r="D11" s="81"/>
      <c r="E11" s="81"/>
      <c r="F11" s="81"/>
      <c r="G11" s="81"/>
      <c r="H11" s="81"/>
      <c r="I11" s="81"/>
      <c r="J11" s="81"/>
      <c r="K11" s="5"/>
      <c r="L11" s="5"/>
      <c r="M11" s="5"/>
      <c r="N11" s="5"/>
      <c r="O11" s="5"/>
      <c r="P11" s="5"/>
      <c r="Q11" s="5"/>
    </row>
    <row r="12" spans="1:17" ht="6.6" customHeight="1" x14ac:dyDescent="0.25">
      <c r="A12" s="84"/>
      <c r="B12" s="84"/>
      <c r="C12" s="84"/>
      <c r="D12" s="84"/>
      <c r="E12" s="84"/>
      <c r="F12" s="84"/>
      <c r="G12" s="84"/>
      <c r="H12" s="84"/>
      <c r="I12" s="84"/>
      <c r="J12" s="84"/>
      <c r="K12" s="5"/>
      <c r="L12" s="5"/>
      <c r="M12" s="5"/>
      <c r="N12" s="5"/>
      <c r="O12" s="5"/>
      <c r="P12" s="5"/>
      <c r="Q12" s="5"/>
    </row>
    <row r="13" spans="1:17" ht="15.6" customHeight="1" x14ac:dyDescent="0.25">
      <c r="A13" s="85" t="s">
        <v>50</v>
      </c>
      <c r="B13" s="85"/>
      <c r="C13" s="85"/>
      <c r="D13" s="85"/>
      <c r="E13" s="9"/>
      <c r="F13" s="9"/>
      <c r="G13" s="10"/>
      <c r="H13" s="11" t="s">
        <v>53</v>
      </c>
      <c r="I13" s="9"/>
      <c r="J13" s="12" t="s">
        <v>45</v>
      </c>
      <c r="K13" s="5"/>
      <c r="L13" s="5"/>
      <c r="M13" s="5"/>
      <c r="N13" s="5"/>
      <c r="O13" s="5"/>
      <c r="P13" s="5"/>
      <c r="Q13" s="5"/>
    </row>
    <row r="14" spans="1:17" ht="15.6" customHeight="1" x14ac:dyDescent="0.25">
      <c r="A14" s="86" t="s">
        <v>51</v>
      </c>
      <c r="B14" s="86"/>
      <c r="C14" s="86"/>
      <c r="D14" s="86"/>
      <c r="E14" s="13"/>
      <c r="F14" s="13"/>
      <c r="G14" s="10"/>
      <c r="H14" s="76" t="s">
        <v>54</v>
      </c>
      <c r="I14" s="13"/>
      <c r="J14" s="14" t="s">
        <v>52</v>
      </c>
      <c r="K14" s="5"/>
      <c r="L14" s="5"/>
      <c r="M14" s="5"/>
      <c r="N14" s="5"/>
      <c r="O14" s="5"/>
      <c r="P14" s="5"/>
      <c r="Q14" s="5"/>
    </row>
    <row r="15" spans="1:17" ht="14.4" customHeight="1" x14ac:dyDescent="0.25">
      <c r="A15" s="88" t="s">
        <v>3</v>
      </c>
      <c r="B15" s="88"/>
      <c r="C15" s="88"/>
      <c r="D15" s="88"/>
      <c r="E15" s="88"/>
      <c r="F15" s="88"/>
      <c r="G15" s="88"/>
      <c r="H15" s="88"/>
      <c r="I15" s="89" t="s">
        <v>0</v>
      </c>
      <c r="J15" s="90"/>
      <c r="K15" s="5"/>
      <c r="L15" s="5"/>
      <c r="M15" s="5"/>
      <c r="N15" s="5"/>
      <c r="O15" s="5"/>
      <c r="P15" s="5"/>
      <c r="Q15" s="5"/>
    </row>
    <row r="16" spans="1:17" ht="14.4" customHeight="1" x14ac:dyDescent="0.25">
      <c r="A16" s="15" t="s">
        <v>16</v>
      </c>
      <c r="B16" s="16"/>
      <c r="C16" s="16"/>
      <c r="D16" s="17"/>
      <c r="E16" s="18"/>
      <c r="F16" s="17"/>
      <c r="G16" s="19"/>
      <c r="H16" s="20"/>
      <c r="I16" s="87" t="s">
        <v>60</v>
      </c>
      <c r="J16" s="87"/>
      <c r="K16" s="2"/>
      <c r="L16" s="2"/>
      <c r="M16" s="2"/>
      <c r="N16" s="2"/>
      <c r="O16" s="2"/>
      <c r="P16" s="2"/>
      <c r="Q16" s="2"/>
    </row>
    <row r="17" spans="1:17" ht="14.4" customHeight="1" x14ac:dyDescent="0.25">
      <c r="A17" s="15" t="s">
        <v>14</v>
      </c>
      <c r="B17" s="16"/>
      <c r="C17" s="16"/>
      <c r="D17" s="19"/>
      <c r="E17" s="18"/>
      <c r="F17" s="17"/>
      <c r="G17" s="21"/>
      <c r="H17" s="22" t="s">
        <v>55</v>
      </c>
      <c r="I17" s="23" t="s">
        <v>17</v>
      </c>
      <c r="J17" s="24">
        <v>3</v>
      </c>
      <c r="K17" s="3"/>
      <c r="L17" s="3"/>
      <c r="M17" s="3"/>
      <c r="N17" s="3"/>
      <c r="O17" s="3"/>
      <c r="P17" s="3"/>
      <c r="Q17" s="3"/>
    </row>
    <row r="18" spans="1:17" s="7" customFormat="1" ht="14.4" customHeight="1" x14ac:dyDescent="0.25">
      <c r="A18" s="25" t="s">
        <v>13</v>
      </c>
      <c r="B18" s="16"/>
      <c r="C18" s="16"/>
      <c r="D18" s="19"/>
      <c r="E18" s="18"/>
      <c r="F18" s="17"/>
      <c r="G18" s="21"/>
      <c r="H18" s="22" t="s">
        <v>56</v>
      </c>
      <c r="I18" s="23" t="s">
        <v>6</v>
      </c>
      <c r="J18" s="24">
        <v>1</v>
      </c>
      <c r="K18" s="8"/>
      <c r="L18" s="8"/>
      <c r="M18" s="8"/>
      <c r="N18" s="8"/>
      <c r="O18" s="8"/>
      <c r="P18" s="8"/>
      <c r="Q18" s="8"/>
    </row>
    <row r="19" spans="1:17" ht="15" customHeight="1" thickBot="1" x14ac:dyDescent="0.3">
      <c r="A19" s="27" t="s">
        <v>5</v>
      </c>
      <c r="B19" s="28"/>
      <c r="C19" s="28"/>
      <c r="D19" s="29"/>
      <c r="E19" s="29"/>
      <c r="F19" s="29"/>
      <c r="G19" s="29"/>
      <c r="H19" s="30" t="s">
        <v>57</v>
      </c>
      <c r="I19" s="31" t="s">
        <v>39</v>
      </c>
      <c r="J19" s="32" t="s">
        <v>61</v>
      </c>
      <c r="K19" s="4"/>
      <c r="L19" s="4"/>
      <c r="M19" s="4"/>
      <c r="N19" s="4"/>
      <c r="O19" s="4"/>
      <c r="P19" s="4"/>
      <c r="Q19" s="4"/>
    </row>
    <row r="20" spans="1:17" ht="6.6" customHeight="1" thickTop="1" thickBot="1" x14ac:dyDescent="0.3">
      <c r="A20" s="33"/>
      <c r="B20" s="34"/>
      <c r="C20" s="34"/>
      <c r="D20" s="35"/>
      <c r="E20" s="35"/>
      <c r="F20" s="35"/>
      <c r="G20" s="35"/>
      <c r="H20" s="35"/>
      <c r="I20" s="35"/>
      <c r="J20" s="35"/>
      <c r="K20" s="2"/>
      <c r="L20" s="2"/>
      <c r="M20" s="2"/>
      <c r="N20" s="2"/>
      <c r="O20" s="2"/>
      <c r="P20" s="2"/>
      <c r="Q20" s="2"/>
    </row>
    <row r="21" spans="1:17" ht="42.6" customHeight="1" thickTop="1" x14ac:dyDescent="0.25">
      <c r="A21" s="36" t="s">
        <v>1</v>
      </c>
      <c r="B21" s="37" t="s">
        <v>8</v>
      </c>
      <c r="C21" s="37" t="s">
        <v>18</v>
      </c>
      <c r="D21" s="37" t="s">
        <v>47</v>
      </c>
      <c r="E21" s="37" t="s">
        <v>19</v>
      </c>
      <c r="F21" s="37" t="s">
        <v>2</v>
      </c>
      <c r="G21" s="37" t="s">
        <v>20</v>
      </c>
      <c r="H21" s="37" t="s">
        <v>21</v>
      </c>
      <c r="I21" s="38" t="s">
        <v>22</v>
      </c>
      <c r="J21" s="39" t="s">
        <v>12</v>
      </c>
      <c r="K21" s="2"/>
      <c r="L21" s="2"/>
      <c r="M21" s="2"/>
      <c r="N21" s="2"/>
      <c r="O21" s="2"/>
      <c r="P21" s="2"/>
      <c r="Q21" s="2"/>
    </row>
    <row r="22" spans="1:17" ht="27" customHeight="1" x14ac:dyDescent="0.25">
      <c r="A22" s="40">
        <v>1</v>
      </c>
      <c r="B22" s="41" t="s">
        <v>217</v>
      </c>
      <c r="C22" s="42">
        <v>10096974520</v>
      </c>
      <c r="D22" s="43" t="s">
        <v>218</v>
      </c>
      <c r="E22" s="77">
        <v>42133</v>
      </c>
      <c r="F22" s="45"/>
      <c r="G22" s="44" t="s">
        <v>64</v>
      </c>
      <c r="H22" s="44" t="s">
        <v>68</v>
      </c>
      <c r="I22" s="46"/>
      <c r="J22" s="47"/>
      <c r="K22" s="2"/>
      <c r="L22" s="2"/>
      <c r="M22" s="2"/>
      <c r="N22" s="2"/>
      <c r="O22" s="2"/>
      <c r="P22" s="2"/>
      <c r="Q22" s="2"/>
    </row>
    <row r="23" spans="1:17" ht="27" customHeight="1" x14ac:dyDescent="0.25">
      <c r="A23" s="40">
        <v>2</v>
      </c>
      <c r="B23" s="41" t="s">
        <v>219</v>
      </c>
      <c r="C23" s="42">
        <v>10115980557</v>
      </c>
      <c r="D23" s="43" t="s">
        <v>220</v>
      </c>
      <c r="E23" s="77">
        <v>41904</v>
      </c>
      <c r="F23" s="45"/>
      <c r="G23" s="44" t="s">
        <v>64</v>
      </c>
      <c r="H23" s="44" t="s">
        <v>68</v>
      </c>
      <c r="I23" s="46"/>
      <c r="J23" s="47"/>
      <c r="K23" s="2"/>
      <c r="L23" s="2"/>
      <c r="M23" s="2"/>
      <c r="N23" s="2"/>
      <c r="O23" s="2"/>
      <c r="P23" s="2"/>
      <c r="Q23" s="2"/>
    </row>
    <row r="24" spans="1:17" ht="27" customHeight="1" x14ac:dyDescent="0.25">
      <c r="A24" s="40">
        <v>3</v>
      </c>
      <c r="B24" s="41" t="s">
        <v>221</v>
      </c>
      <c r="C24" s="42">
        <v>10116029057</v>
      </c>
      <c r="D24" s="43" t="s">
        <v>222</v>
      </c>
      <c r="E24" s="77">
        <v>41996</v>
      </c>
      <c r="F24" s="45"/>
      <c r="G24" s="44" t="s">
        <v>64</v>
      </c>
      <c r="H24" s="44" t="s">
        <v>68</v>
      </c>
      <c r="I24" s="46"/>
      <c r="J24" s="47"/>
      <c r="K24" s="2"/>
      <c r="L24" s="2"/>
      <c r="M24" s="2"/>
      <c r="N24" s="2"/>
      <c r="O24" s="2"/>
      <c r="P24" s="2"/>
      <c r="Q24" s="2"/>
    </row>
    <row r="25" spans="1:17" ht="27" customHeight="1" x14ac:dyDescent="0.25">
      <c r="A25" s="40">
        <v>4</v>
      </c>
      <c r="B25" s="41" t="s">
        <v>223</v>
      </c>
      <c r="C25" s="42">
        <v>10144559282</v>
      </c>
      <c r="D25" s="43" t="s">
        <v>224</v>
      </c>
      <c r="E25" s="77">
        <v>41774</v>
      </c>
      <c r="F25" s="45"/>
      <c r="G25" s="44" t="s">
        <v>64</v>
      </c>
      <c r="H25" s="44" t="s">
        <v>65</v>
      </c>
      <c r="I25" s="46"/>
      <c r="J25" s="47"/>
      <c r="K25" s="2"/>
      <c r="L25" s="2"/>
      <c r="M25" s="2"/>
      <c r="N25" s="2"/>
      <c r="O25" s="2"/>
      <c r="P25" s="2"/>
      <c r="Q25" s="2"/>
    </row>
    <row r="26" spans="1:17" ht="27" customHeight="1" x14ac:dyDescent="0.25">
      <c r="A26" s="40">
        <v>5</v>
      </c>
      <c r="B26" s="41" t="s">
        <v>225</v>
      </c>
      <c r="C26" s="42">
        <v>10131563306</v>
      </c>
      <c r="D26" s="43" t="s">
        <v>226</v>
      </c>
      <c r="E26" s="77">
        <v>42052</v>
      </c>
      <c r="F26" s="45"/>
      <c r="G26" s="44" t="s">
        <v>64</v>
      </c>
      <c r="H26" s="44" t="s">
        <v>65</v>
      </c>
      <c r="I26" s="46"/>
      <c r="J26" s="47"/>
      <c r="K26" s="2"/>
      <c r="L26" s="2"/>
      <c r="M26" s="2"/>
      <c r="N26" s="2"/>
      <c r="O26" s="2"/>
      <c r="P26" s="2"/>
      <c r="Q26" s="2"/>
    </row>
    <row r="27" spans="1:17" ht="27" customHeight="1" x14ac:dyDescent="0.25">
      <c r="A27" s="40">
        <v>6</v>
      </c>
      <c r="B27" s="41" t="s">
        <v>223</v>
      </c>
      <c r="C27" s="42">
        <v>10120372637</v>
      </c>
      <c r="D27" s="43" t="s">
        <v>227</v>
      </c>
      <c r="E27" s="77">
        <v>42039</v>
      </c>
      <c r="F27" s="45"/>
      <c r="G27" s="44" t="s">
        <v>64</v>
      </c>
      <c r="H27" s="44" t="s">
        <v>68</v>
      </c>
      <c r="I27" s="46"/>
      <c r="J27" s="47"/>
      <c r="K27" s="2"/>
      <c r="L27" s="2"/>
      <c r="M27" s="2"/>
      <c r="N27" s="2"/>
      <c r="O27" s="2"/>
      <c r="P27" s="2"/>
      <c r="Q27" s="2"/>
    </row>
    <row r="28" spans="1:17" ht="27" customHeight="1" x14ac:dyDescent="0.25">
      <c r="A28" s="40">
        <v>7</v>
      </c>
      <c r="B28" s="41" t="s">
        <v>228</v>
      </c>
      <c r="C28" s="42">
        <v>10116086752</v>
      </c>
      <c r="D28" s="43" t="s">
        <v>229</v>
      </c>
      <c r="E28" s="77">
        <v>42245</v>
      </c>
      <c r="F28" s="45"/>
      <c r="G28" s="44" t="s">
        <v>64</v>
      </c>
      <c r="H28" s="44" t="s">
        <v>65</v>
      </c>
      <c r="I28" s="46"/>
      <c r="J28" s="47"/>
      <c r="K28" s="2"/>
      <c r="L28" s="2"/>
      <c r="M28" s="2"/>
      <c r="N28" s="2"/>
      <c r="O28" s="2"/>
      <c r="P28" s="2"/>
      <c r="Q28" s="2"/>
    </row>
    <row r="29" spans="1:17" ht="27" customHeight="1" x14ac:dyDescent="0.25">
      <c r="A29" s="40">
        <v>8</v>
      </c>
      <c r="B29" s="41" t="s">
        <v>230</v>
      </c>
      <c r="C29" s="42">
        <v>10136031972</v>
      </c>
      <c r="D29" s="43" t="s">
        <v>231</v>
      </c>
      <c r="E29" s="77">
        <v>41783</v>
      </c>
      <c r="F29" s="45"/>
      <c r="G29" s="44" t="s">
        <v>64</v>
      </c>
      <c r="H29" s="44" t="s">
        <v>65</v>
      </c>
      <c r="I29" s="46"/>
      <c r="J29" s="47"/>
      <c r="K29" s="2"/>
      <c r="L29" s="2"/>
      <c r="M29" s="2"/>
      <c r="N29" s="2"/>
      <c r="O29" s="2"/>
      <c r="P29" s="2"/>
      <c r="Q29" s="2"/>
    </row>
    <row r="30" spans="1:17" ht="27" customHeight="1" x14ac:dyDescent="0.25">
      <c r="A30" s="40">
        <v>9</v>
      </c>
      <c r="B30" s="41" t="s">
        <v>232</v>
      </c>
      <c r="C30" s="42">
        <v>10113015690</v>
      </c>
      <c r="D30" s="43" t="s">
        <v>233</v>
      </c>
      <c r="E30" s="77">
        <v>41744</v>
      </c>
      <c r="F30" s="45"/>
      <c r="G30" s="44" t="s">
        <v>64</v>
      </c>
      <c r="H30" s="44" t="s">
        <v>65</v>
      </c>
      <c r="I30" s="46"/>
      <c r="J30" s="47"/>
      <c r="K30" s="2"/>
      <c r="L30" s="2"/>
      <c r="M30" s="2"/>
      <c r="N30" s="2"/>
      <c r="O30" s="2"/>
      <c r="P30" s="2"/>
      <c r="Q30" s="2"/>
    </row>
    <row r="31" spans="1:17" ht="27" customHeight="1" x14ac:dyDescent="0.25">
      <c r="A31" s="40">
        <v>10</v>
      </c>
      <c r="B31" s="41" t="s">
        <v>234</v>
      </c>
      <c r="C31" s="42">
        <v>10124592743</v>
      </c>
      <c r="D31" s="43" t="s">
        <v>235</v>
      </c>
      <c r="E31" s="77">
        <v>41790</v>
      </c>
      <c r="F31" s="45"/>
      <c r="G31" s="44" t="s">
        <v>64</v>
      </c>
      <c r="H31" s="44" t="s">
        <v>65</v>
      </c>
      <c r="I31" s="46"/>
      <c r="J31" s="47"/>
      <c r="K31" s="2"/>
      <c r="L31" s="2"/>
      <c r="M31" s="2"/>
      <c r="N31" s="2"/>
      <c r="O31" s="2"/>
      <c r="P31" s="2"/>
      <c r="Q31" s="2"/>
    </row>
    <row r="32" spans="1:17" ht="27" customHeight="1" x14ac:dyDescent="0.25">
      <c r="A32" s="40">
        <v>11</v>
      </c>
      <c r="B32" s="41" t="s">
        <v>236</v>
      </c>
      <c r="C32" s="42">
        <v>10125004587</v>
      </c>
      <c r="D32" s="43" t="s">
        <v>237</v>
      </c>
      <c r="E32" s="77">
        <v>42139</v>
      </c>
      <c r="F32" s="45"/>
      <c r="G32" s="44" t="s">
        <v>64</v>
      </c>
      <c r="H32" s="44" t="s">
        <v>65</v>
      </c>
      <c r="I32" s="46"/>
      <c r="J32" s="47"/>
      <c r="K32" s="2"/>
      <c r="L32" s="2"/>
      <c r="M32" s="2"/>
      <c r="N32" s="2"/>
      <c r="O32" s="2"/>
      <c r="P32" s="2"/>
      <c r="Q32" s="2"/>
    </row>
    <row r="33" spans="1:17" ht="27" customHeight="1" x14ac:dyDescent="0.25">
      <c r="A33" s="40">
        <v>12</v>
      </c>
      <c r="B33" s="41" t="s">
        <v>238</v>
      </c>
      <c r="C33" s="42">
        <v>10115817980</v>
      </c>
      <c r="D33" s="43" t="s">
        <v>239</v>
      </c>
      <c r="E33" s="77">
        <v>41654</v>
      </c>
      <c r="F33" s="45"/>
      <c r="G33" s="44" t="s">
        <v>64</v>
      </c>
      <c r="H33" s="44" t="s">
        <v>68</v>
      </c>
      <c r="I33" s="46"/>
      <c r="J33" s="47"/>
      <c r="K33" s="2"/>
      <c r="L33" s="2"/>
      <c r="M33" s="2"/>
      <c r="N33" s="2"/>
      <c r="O33" s="2"/>
      <c r="P33" s="2"/>
      <c r="Q33" s="2"/>
    </row>
    <row r="34" spans="1:17" ht="27" customHeight="1" x14ac:dyDescent="0.25">
      <c r="A34" s="40">
        <v>13</v>
      </c>
      <c r="B34" s="41" t="s">
        <v>240</v>
      </c>
      <c r="C34" s="42">
        <v>10114520204</v>
      </c>
      <c r="D34" s="43" t="s">
        <v>241</v>
      </c>
      <c r="E34" s="77">
        <v>41730</v>
      </c>
      <c r="F34" s="45"/>
      <c r="G34" s="44" t="s">
        <v>64</v>
      </c>
      <c r="H34" s="44" t="s">
        <v>65</v>
      </c>
      <c r="I34" s="46"/>
      <c r="J34" s="47"/>
      <c r="K34" s="2"/>
      <c r="L34" s="2"/>
      <c r="M34" s="2"/>
      <c r="N34" s="2"/>
      <c r="O34" s="2"/>
      <c r="P34" s="2"/>
      <c r="Q34" s="2"/>
    </row>
    <row r="35" spans="1:17" ht="27" customHeight="1" x14ac:dyDescent="0.25">
      <c r="A35" s="40">
        <v>14</v>
      </c>
      <c r="B35" s="41" t="s">
        <v>242</v>
      </c>
      <c r="C35" s="42">
        <v>10133295360</v>
      </c>
      <c r="D35" s="43" t="s">
        <v>243</v>
      </c>
      <c r="E35" s="77">
        <v>42210</v>
      </c>
      <c r="F35" s="45"/>
      <c r="G35" s="44" t="s">
        <v>64</v>
      </c>
      <c r="H35" s="44" t="s">
        <v>65</v>
      </c>
      <c r="I35" s="46"/>
      <c r="J35" s="47"/>
      <c r="K35" s="2"/>
      <c r="L35" s="2"/>
      <c r="M35" s="2"/>
      <c r="N35" s="2"/>
      <c r="O35" s="2"/>
      <c r="P35" s="2"/>
      <c r="Q35" s="2"/>
    </row>
    <row r="36" spans="1:17" ht="27" customHeight="1" x14ac:dyDescent="0.25">
      <c r="A36" s="40">
        <v>15</v>
      </c>
      <c r="B36" s="41" t="s">
        <v>244</v>
      </c>
      <c r="C36" s="42">
        <v>10145364675</v>
      </c>
      <c r="D36" s="43" t="s">
        <v>245</v>
      </c>
      <c r="E36" s="77">
        <v>42334</v>
      </c>
      <c r="F36" s="45"/>
      <c r="G36" s="44" t="s">
        <v>64</v>
      </c>
      <c r="H36" s="44" t="s">
        <v>65</v>
      </c>
      <c r="I36" s="46"/>
      <c r="J36" s="47"/>
      <c r="K36" s="2"/>
      <c r="L36" s="2"/>
      <c r="M36" s="2"/>
      <c r="N36" s="2"/>
      <c r="O36" s="2"/>
      <c r="P36" s="2"/>
      <c r="Q36" s="2"/>
    </row>
    <row r="37" spans="1:17" ht="27" customHeight="1" x14ac:dyDescent="0.25">
      <c r="A37" s="40">
        <v>16</v>
      </c>
      <c r="B37" s="41" t="s">
        <v>246</v>
      </c>
      <c r="C37" s="42">
        <v>10116253167</v>
      </c>
      <c r="D37" s="43" t="s">
        <v>247</v>
      </c>
      <c r="E37" s="77">
        <v>41850</v>
      </c>
      <c r="F37" s="45"/>
      <c r="G37" s="44" t="s">
        <v>64</v>
      </c>
      <c r="H37" s="44" t="s">
        <v>65</v>
      </c>
      <c r="I37" s="46"/>
      <c r="J37" s="47"/>
      <c r="K37" s="2"/>
      <c r="L37" s="2"/>
      <c r="M37" s="2"/>
      <c r="N37" s="2"/>
      <c r="O37" s="2"/>
      <c r="P37" s="2"/>
      <c r="Q37" s="2"/>
    </row>
    <row r="38" spans="1:17" ht="27" customHeight="1" x14ac:dyDescent="0.25">
      <c r="A38" s="40">
        <v>17</v>
      </c>
      <c r="B38" s="41" t="s">
        <v>248</v>
      </c>
      <c r="C38" s="42">
        <v>10145516956</v>
      </c>
      <c r="D38" s="43" t="s">
        <v>249</v>
      </c>
      <c r="E38" s="77">
        <v>41930</v>
      </c>
      <c r="F38" s="45"/>
      <c r="G38" s="44" t="s">
        <v>64</v>
      </c>
      <c r="H38" s="44" t="s">
        <v>65</v>
      </c>
      <c r="I38" s="46"/>
      <c r="J38" s="47"/>
      <c r="K38" s="2"/>
      <c r="L38" s="2"/>
      <c r="M38" s="2"/>
      <c r="N38" s="2"/>
      <c r="O38" s="2"/>
      <c r="P38" s="2"/>
      <c r="Q38" s="2"/>
    </row>
    <row r="39" spans="1:17" ht="27" customHeight="1" x14ac:dyDescent="0.25">
      <c r="A39" s="40">
        <v>18</v>
      </c>
      <c r="B39" s="41" t="s">
        <v>250</v>
      </c>
      <c r="C39" s="42">
        <v>10136815551</v>
      </c>
      <c r="D39" s="43" t="s">
        <v>251</v>
      </c>
      <c r="E39" s="77">
        <v>42207</v>
      </c>
      <c r="F39" s="45"/>
      <c r="G39" s="44" t="s">
        <v>64</v>
      </c>
      <c r="H39" s="44" t="s">
        <v>65</v>
      </c>
      <c r="I39" s="46"/>
      <c r="J39" s="47"/>
      <c r="K39" s="2"/>
      <c r="L39" s="2"/>
      <c r="M39" s="2"/>
      <c r="N39" s="2"/>
      <c r="O39" s="2"/>
      <c r="P39" s="2"/>
      <c r="Q39" s="2"/>
    </row>
    <row r="40" spans="1:17" ht="27" customHeight="1" x14ac:dyDescent="0.25">
      <c r="A40" s="40">
        <v>19</v>
      </c>
      <c r="B40" s="41" t="s">
        <v>252</v>
      </c>
      <c r="C40" s="42">
        <v>10148905488</v>
      </c>
      <c r="D40" s="43" t="s">
        <v>253</v>
      </c>
      <c r="E40" s="77">
        <v>42026</v>
      </c>
      <c r="F40" s="45"/>
      <c r="G40" s="44" t="s">
        <v>64</v>
      </c>
      <c r="H40" s="44" t="s">
        <v>65</v>
      </c>
      <c r="I40" s="46"/>
      <c r="J40" s="47"/>
      <c r="K40" s="2"/>
      <c r="L40" s="2"/>
      <c r="M40" s="2"/>
      <c r="N40" s="2"/>
      <c r="O40" s="2"/>
      <c r="P40" s="2"/>
      <c r="Q40" s="2"/>
    </row>
    <row r="41" spans="1:17" ht="27" customHeight="1" thickBot="1" x14ac:dyDescent="0.3">
      <c r="A41" s="40">
        <v>20</v>
      </c>
      <c r="B41" s="41" t="s">
        <v>174</v>
      </c>
      <c r="C41" s="42">
        <v>10155386506</v>
      </c>
      <c r="D41" s="43" t="s">
        <v>254</v>
      </c>
      <c r="E41" s="77">
        <v>42168</v>
      </c>
      <c r="F41" s="45"/>
      <c r="G41" s="44" t="s">
        <v>64</v>
      </c>
      <c r="H41" s="44" t="s">
        <v>65</v>
      </c>
      <c r="I41" s="46"/>
      <c r="J41" s="47"/>
      <c r="K41" s="2"/>
      <c r="L41" s="2"/>
      <c r="M41" s="2"/>
      <c r="N41" s="2"/>
      <c r="O41" s="2"/>
      <c r="P41" s="2"/>
      <c r="Q41" s="2"/>
    </row>
    <row r="42" spans="1:17" ht="6.6" customHeight="1" thickTop="1" thickBot="1" x14ac:dyDescent="0.35">
      <c r="A42" s="48"/>
      <c r="B42" s="49"/>
      <c r="C42" s="49"/>
      <c r="D42" s="50"/>
      <c r="E42" s="51"/>
      <c r="F42" s="52"/>
      <c r="G42" s="51"/>
      <c r="H42" s="51"/>
      <c r="I42" s="53"/>
      <c r="J42" s="54"/>
    </row>
    <row r="43" spans="1:17" ht="14.4" customHeight="1" thickTop="1" x14ac:dyDescent="0.25">
      <c r="A43" s="91" t="s">
        <v>10</v>
      </c>
      <c r="B43" s="91"/>
      <c r="C43" s="91"/>
      <c r="D43" s="91"/>
      <c r="E43" s="55"/>
      <c r="F43" s="55"/>
      <c r="G43" s="92" t="s">
        <v>11</v>
      </c>
      <c r="H43" s="92"/>
      <c r="I43" s="92"/>
      <c r="J43" s="93"/>
    </row>
    <row r="44" spans="1:17" ht="14.4" customHeight="1" x14ac:dyDescent="0.25">
      <c r="A44" s="26" t="s">
        <v>58</v>
      </c>
      <c r="B44" s="56"/>
      <c r="C44" s="57"/>
      <c r="D44" s="58"/>
      <c r="E44" s="59"/>
      <c r="F44" s="59"/>
      <c r="G44" s="60" t="s">
        <v>25</v>
      </c>
      <c r="H44" s="61">
        <v>1</v>
      </c>
      <c r="I44" s="60" t="s">
        <v>26</v>
      </c>
      <c r="J44" s="62">
        <f>COUNTIF(F21:F42,"ЗМС")</f>
        <v>0</v>
      </c>
    </row>
    <row r="45" spans="1:17" ht="14.4" customHeight="1" x14ac:dyDescent="0.25">
      <c r="A45" s="26" t="s">
        <v>40</v>
      </c>
      <c r="B45" s="56"/>
      <c r="C45" s="63"/>
      <c r="D45" s="58"/>
      <c r="E45" s="64"/>
      <c r="F45" s="64"/>
      <c r="G45" s="60" t="s">
        <v>27</v>
      </c>
      <c r="H45" s="65">
        <f>H46+H50</f>
        <v>20</v>
      </c>
      <c r="I45" s="60" t="s">
        <v>28</v>
      </c>
      <c r="J45" s="62">
        <f>COUNTIF(F21:F42,"МСМК")</f>
        <v>0</v>
      </c>
    </row>
    <row r="46" spans="1:17" ht="14.4" customHeight="1" x14ac:dyDescent="0.25">
      <c r="A46" s="26" t="s">
        <v>59</v>
      </c>
      <c r="B46" s="56"/>
      <c r="C46" s="66"/>
      <c r="D46" s="58"/>
      <c r="E46" s="64"/>
      <c r="F46" s="64"/>
      <c r="G46" s="60" t="s">
        <v>29</v>
      </c>
      <c r="H46" s="65">
        <f>H47+H48+H49</f>
        <v>20</v>
      </c>
      <c r="I46" s="60" t="s">
        <v>23</v>
      </c>
      <c r="J46" s="62">
        <f>COUNTIF(F$21:F42,"МС")</f>
        <v>0</v>
      </c>
    </row>
    <row r="47" spans="1:17" ht="14.4" customHeight="1" x14ac:dyDescent="0.25">
      <c r="A47" s="26" t="s">
        <v>41</v>
      </c>
      <c r="B47" s="56"/>
      <c r="C47" s="66"/>
      <c r="D47" s="58"/>
      <c r="E47" s="64"/>
      <c r="F47" s="64"/>
      <c r="G47" s="60" t="s">
        <v>30</v>
      </c>
      <c r="H47" s="65">
        <f>COUNT(A21:A42)</f>
        <v>20</v>
      </c>
      <c r="I47" s="60" t="s">
        <v>24</v>
      </c>
      <c r="J47" s="62">
        <f>COUNTIF(F$20:F42,"КМС")</f>
        <v>0</v>
      </c>
    </row>
    <row r="48" spans="1:17" ht="14.4" customHeight="1" x14ac:dyDescent="0.25">
      <c r="A48" s="67"/>
      <c r="B48" s="56"/>
      <c r="C48" s="66"/>
      <c r="D48" s="58"/>
      <c r="E48" s="2"/>
      <c r="F48" s="2"/>
      <c r="G48" s="60" t="s">
        <v>31</v>
      </c>
      <c r="H48" s="65">
        <f>COUNTIF(A21:A42,"НФ")</f>
        <v>0</v>
      </c>
      <c r="I48" s="60" t="s">
        <v>32</v>
      </c>
      <c r="J48" s="62">
        <f>COUNTIF(F21:F42,"1 СР")</f>
        <v>0</v>
      </c>
    </row>
    <row r="49" spans="1:10" ht="13.8" customHeight="1" x14ac:dyDescent="0.25">
      <c r="A49" s="68"/>
      <c r="B49" s="69"/>
      <c r="C49" s="69"/>
      <c r="D49" s="58"/>
      <c r="E49" s="2"/>
      <c r="F49" s="2"/>
      <c r="G49" s="60" t="s">
        <v>33</v>
      </c>
      <c r="H49" s="65">
        <f>COUNTIF(A21:A42,"ДСКВ")</f>
        <v>0</v>
      </c>
      <c r="I49" s="60" t="s">
        <v>34</v>
      </c>
      <c r="J49" s="62">
        <f>COUNTIF(F21:F42,"2 СР")</f>
        <v>0</v>
      </c>
    </row>
    <row r="50" spans="1:10" ht="14.4" customHeight="1" x14ac:dyDescent="0.25">
      <c r="A50" s="70"/>
      <c r="B50" s="56"/>
      <c r="C50" s="71"/>
      <c r="D50" s="58"/>
      <c r="E50" s="64"/>
      <c r="F50" s="64"/>
      <c r="G50" s="60" t="s">
        <v>35</v>
      </c>
      <c r="H50" s="65">
        <f>COUNTIF(A21:A42,"НС")</f>
        <v>0</v>
      </c>
      <c r="I50" s="60" t="s">
        <v>36</v>
      </c>
      <c r="J50" s="62">
        <f>COUNTIF(F21:F42,"3 СР")</f>
        <v>0</v>
      </c>
    </row>
    <row r="51" spans="1:10" ht="4.8" customHeight="1" x14ac:dyDescent="0.25">
      <c r="A51" s="70"/>
      <c r="B51" s="56"/>
      <c r="C51" s="56"/>
      <c r="D51" s="56"/>
      <c r="E51" s="56"/>
      <c r="F51" s="56"/>
      <c r="G51" s="69"/>
      <c r="H51" s="69"/>
      <c r="I51" s="72"/>
      <c r="J51" s="73"/>
    </row>
    <row r="52" spans="1:10" ht="13.8" customHeight="1" x14ac:dyDescent="0.25">
      <c r="A52" s="94" t="s">
        <v>37</v>
      </c>
      <c r="B52" s="95"/>
      <c r="C52" s="95"/>
      <c r="D52" s="95" t="s">
        <v>4</v>
      </c>
      <c r="E52" s="95"/>
      <c r="F52" s="95"/>
      <c r="G52" s="95" t="s">
        <v>15</v>
      </c>
      <c r="H52" s="95"/>
      <c r="I52" s="95" t="s">
        <v>38</v>
      </c>
      <c r="J52" s="96"/>
    </row>
    <row r="53" spans="1:10" ht="13.8" customHeight="1" x14ac:dyDescent="0.25">
      <c r="A53" s="97"/>
      <c r="B53" s="97"/>
      <c r="C53" s="97"/>
      <c r="D53" s="97"/>
      <c r="E53" s="97"/>
      <c r="F53" s="98"/>
      <c r="G53" s="98"/>
      <c r="H53" s="98"/>
      <c r="I53" s="98"/>
      <c r="J53" s="98"/>
    </row>
    <row r="54" spans="1:10" ht="13.8" customHeight="1" x14ac:dyDescent="0.25">
      <c r="A54" s="74"/>
      <c r="B54" s="64"/>
      <c r="C54" s="64"/>
      <c r="D54" s="64"/>
      <c r="E54" s="64"/>
      <c r="F54" s="64"/>
      <c r="G54" s="64"/>
      <c r="H54" s="64"/>
      <c r="I54" s="64"/>
      <c r="J54" s="75"/>
    </row>
    <row r="55" spans="1:10" ht="13.8" customHeight="1" x14ac:dyDescent="0.25">
      <c r="A55" s="74"/>
      <c r="B55" s="64"/>
      <c r="C55" s="64"/>
      <c r="D55" s="64"/>
      <c r="E55" s="64"/>
      <c r="F55" s="64"/>
      <c r="G55" s="64"/>
      <c r="H55" s="64"/>
      <c r="I55" s="64"/>
      <c r="J55" s="75"/>
    </row>
    <row r="56" spans="1:10" ht="13.8" customHeight="1" x14ac:dyDescent="0.25">
      <c r="A56" s="74"/>
      <c r="B56" s="64"/>
      <c r="C56" s="64"/>
      <c r="D56" s="64"/>
      <c r="E56" s="64"/>
      <c r="F56" s="64"/>
      <c r="G56" s="64"/>
      <c r="H56" s="64"/>
      <c r="I56" s="64"/>
      <c r="J56" s="75"/>
    </row>
    <row r="57" spans="1:10" ht="13.8" customHeight="1" x14ac:dyDescent="0.25">
      <c r="A57" s="74"/>
      <c r="B57" s="64"/>
      <c r="C57" s="64"/>
      <c r="D57" s="64"/>
      <c r="E57" s="64"/>
      <c r="F57" s="64"/>
      <c r="G57" s="64"/>
      <c r="H57" s="64"/>
      <c r="I57" s="64"/>
      <c r="J57" s="75"/>
    </row>
    <row r="58" spans="1:10" ht="14.4" customHeight="1" thickBot="1" x14ac:dyDescent="0.3">
      <c r="A58" s="99"/>
      <c r="B58" s="100"/>
      <c r="C58" s="100"/>
      <c r="D58" s="100" t="s">
        <v>55</v>
      </c>
      <c r="E58" s="100"/>
      <c r="F58" s="100"/>
      <c r="G58" s="100" t="s">
        <v>56</v>
      </c>
      <c r="H58" s="100"/>
      <c r="I58" s="100" t="s">
        <v>57</v>
      </c>
      <c r="J58" s="101"/>
    </row>
    <row r="59" spans="1:10" ht="14.4" customHeight="1" thickTop="1" x14ac:dyDescent="0.25"/>
    <row r="60" spans="1:10" ht="14.4" customHeight="1" x14ac:dyDescent="0.25"/>
    <row r="61" spans="1:10" ht="14.4" customHeight="1" x14ac:dyDescent="0.25"/>
    <row r="62" spans="1:10" ht="14.4" customHeight="1" x14ac:dyDescent="0.25"/>
    <row r="63" spans="1:10" ht="14.4" customHeight="1" x14ac:dyDescent="0.25"/>
    <row r="64" spans="1:10" ht="14.4" customHeight="1" x14ac:dyDescent="0.25"/>
    <row r="65" ht="14.4" customHeight="1" x14ac:dyDescent="0.25"/>
    <row r="66" ht="14.4" customHeight="1" x14ac:dyDescent="0.25"/>
    <row r="67" ht="14.4" customHeight="1" x14ac:dyDescent="0.25"/>
    <row r="68" ht="14.4" customHeight="1" x14ac:dyDescent="0.25"/>
    <row r="69" ht="14.4" customHeight="1" x14ac:dyDescent="0.25"/>
    <row r="70" ht="14.4" customHeight="1" x14ac:dyDescent="0.25"/>
    <row r="71" ht="14.4" customHeight="1" x14ac:dyDescent="0.25"/>
    <row r="72" ht="14.4" customHeight="1" x14ac:dyDescent="0.25"/>
    <row r="73" ht="14.4" customHeight="1" x14ac:dyDescent="0.25"/>
    <row r="74" ht="14.4" customHeight="1" x14ac:dyDescent="0.25"/>
    <row r="75" ht="14.4" customHeight="1" x14ac:dyDescent="0.25"/>
    <row r="76" ht="14.4" customHeight="1" x14ac:dyDescent="0.25"/>
    <row r="77" ht="14.4" customHeight="1" x14ac:dyDescent="0.25"/>
    <row r="78" ht="14.4" customHeight="1" x14ac:dyDescent="0.25"/>
    <row r="79" ht="14.4" customHeight="1" x14ac:dyDescent="0.25"/>
    <row r="80" ht="14.4" customHeight="1" x14ac:dyDescent="0.25"/>
    <row r="81" ht="14.4" customHeight="1" x14ac:dyDescent="0.25"/>
    <row r="82" ht="14.4" customHeight="1" x14ac:dyDescent="0.25"/>
    <row r="83" ht="14.4" customHeight="1" x14ac:dyDescent="0.25"/>
    <row r="84" ht="14.4" customHeight="1" x14ac:dyDescent="0.25"/>
    <row r="85" ht="14.4" customHeight="1" x14ac:dyDescent="0.25"/>
    <row r="86" ht="14.4" customHeight="1" x14ac:dyDescent="0.25"/>
    <row r="87" ht="14.4" customHeight="1" x14ac:dyDescent="0.25"/>
    <row r="88" ht="14.4" customHeight="1" x14ac:dyDescent="0.25"/>
    <row r="89" ht="14.4" customHeight="1" x14ac:dyDescent="0.25"/>
    <row r="90" ht="14.4" customHeight="1" x14ac:dyDescent="0.25"/>
    <row r="91" ht="14.4" customHeight="1" x14ac:dyDescent="0.25"/>
    <row r="92" ht="14.4" customHeight="1" x14ac:dyDescent="0.25"/>
    <row r="93" ht="14.4" customHeight="1" x14ac:dyDescent="0.25"/>
    <row r="94" ht="14.4" customHeight="1" x14ac:dyDescent="0.25"/>
    <row r="95" ht="14.4" customHeight="1" x14ac:dyDescent="0.25"/>
    <row r="96" ht="14.4" customHeight="1" x14ac:dyDescent="0.25"/>
    <row r="97" ht="14.4" customHeight="1" x14ac:dyDescent="0.25"/>
    <row r="98" ht="14.4" customHeight="1" x14ac:dyDescent="0.25"/>
    <row r="99" ht="14.4" customHeight="1" x14ac:dyDescent="0.25"/>
    <row r="100" ht="14.4" customHeight="1" x14ac:dyDescent="0.25"/>
    <row r="101" ht="14.4" customHeight="1" x14ac:dyDescent="0.25"/>
  </sheetData>
  <mergeCells count="28">
    <mergeCell ref="A58:C58"/>
    <mergeCell ref="D58:F58"/>
    <mergeCell ref="G58:H58"/>
    <mergeCell ref="I58:J58"/>
    <mergeCell ref="A52:C52"/>
    <mergeCell ref="D52:F52"/>
    <mergeCell ref="G52:H52"/>
    <mergeCell ref="I52:J52"/>
    <mergeCell ref="A53:E53"/>
    <mergeCell ref="F53:J53"/>
    <mergeCell ref="A14:D14"/>
    <mergeCell ref="A15:H15"/>
    <mergeCell ref="I15:J15"/>
    <mergeCell ref="I16:J16"/>
    <mergeCell ref="A43:D43"/>
    <mergeCell ref="G43:J43"/>
    <mergeCell ref="A8:J8"/>
    <mergeCell ref="A9:J9"/>
    <mergeCell ref="A10:J10"/>
    <mergeCell ref="A11:J11"/>
    <mergeCell ref="A12:J12"/>
    <mergeCell ref="A13:D13"/>
    <mergeCell ref="A1:J1"/>
    <mergeCell ref="A3:J3"/>
    <mergeCell ref="A4:J4"/>
    <mergeCell ref="A5:J5"/>
    <mergeCell ref="A6:J6"/>
    <mergeCell ref="A7:J7"/>
  </mergeCells>
  <printOptions horizontalCentered="1"/>
  <pageMargins left="0.19685039370078741" right="0.19685039370078741" top="0.70866141732283472" bottom="0.86614173228346458" header="0.15748031496062992" footer="0.11811023622047245"/>
  <pageSetup paperSize="9" scale="56" fitToHeight="0" orientation="portrait" r:id="rId1"/>
  <headerFooter alignWithMargins="0">
    <oddFooter>Страница &amp;P из &amp;N</oddFooter>
  </headerFooter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9">
    <pageSetUpPr fitToPage="1"/>
  </sheetPr>
  <dimension ref="A1:Q99"/>
  <sheetViews>
    <sheetView view="pageBreakPreview" topLeftCell="A10" zoomScale="70" zoomScaleNormal="75" workbookViewId="0">
      <selection activeCell="A18" sqref="A18"/>
    </sheetView>
  </sheetViews>
  <sheetFormatPr defaultColWidth="9.109375" defaultRowHeight="12.75" customHeight="1" x14ac:dyDescent="0.25"/>
  <cols>
    <col min="1" max="1" width="6.5546875" style="1" customWidth="1"/>
    <col min="2" max="2" width="7.77734375" style="1" customWidth="1"/>
    <col min="3" max="3" width="12.88671875" style="1" customWidth="1"/>
    <col min="4" max="4" width="26.33203125" style="1" customWidth="1"/>
    <col min="5" max="5" width="10.77734375" style="1" customWidth="1"/>
    <col min="6" max="6" width="8.77734375" style="1" customWidth="1"/>
    <col min="7" max="7" width="21.21875" style="1" customWidth="1"/>
    <col min="8" max="8" width="33.5546875" style="1" customWidth="1"/>
    <col min="9" max="9" width="29.44140625" style="1" customWidth="1"/>
    <col min="10" max="10" width="22.88671875" style="1" customWidth="1"/>
    <col min="11" max="16384" width="9.109375" style="1"/>
  </cols>
  <sheetData>
    <row r="1" spans="1:17" ht="22.2" customHeight="1" x14ac:dyDescent="0.25">
      <c r="A1" s="78"/>
      <c r="B1" s="78"/>
      <c r="C1" s="78"/>
      <c r="D1" s="78"/>
      <c r="E1" s="78"/>
      <c r="F1" s="78"/>
      <c r="G1" s="78"/>
      <c r="H1" s="78"/>
      <c r="I1" s="78"/>
      <c r="J1" s="78"/>
      <c r="K1" s="5"/>
      <c r="L1" s="5"/>
      <c r="M1" s="5"/>
      <c r="N1" s="5"/>
      <c r="O1" s="5"/>
      <c r="P1" s="5"/>
      <c r="Q1" s="5"/>
    </row>
    <row r="2" spans="1:17" ht="22.2" customHeight="1" x14ac:dyDescent="0.25">
      <c r="K2" s="5"/>
      <c r="L2" s="5"/>
      <c r="M2" s="5"/>
      <c r="N2" s="5"/>
      <c r="O2" s="5"/>
      <c r="P2" s="5"/>
      <c r="Q2" s="5"/>
    </row>
    <row r="3" spans="1:17" ht="22.2" customHeight="1" x14ac:dyDescent="0.25">
      <c r="A3" s="78" t="s">
        <v>43</v>
      </c>
      <c r="B3" s="78"/>
      <c r="C3" s="78"/>
      <c r="D3" s="78"/>
      <c r="E3" s="78"/>
      <c r="F3" s="78"/>
      <c r="G3" s="78"/>
      <c r="H3" s="78"/>
      <c r="I3" s="78"/>
      <c r="J3" s="78"/>
      <c r="K3" s="5"/>
      <c r="L3" s="5"/>
      <c r="M3" s="5"/>
      <c r="N3" s="5"/>
      <c r="O3" s="5"/>
      <c r="P3" s="5"/>
      <c r="Q3" s="5"/>
    </row>
    <row r="4" spans="1:17" ht="22.2" customHeight="1" x14ac:dyDescent="0.25">
      <c r="A4" s="78" t="s">
        <v>44</v>
      </c>
      <c r="B4" s="78"/>
      <c r="C4" s="78"/>
      <c r="D4" s="78"/>
      <c r="E4" s="78"/>
      <c r="F4" s="78"/>
      <c r="G4" s="78"/>
      <c r="H4" s="78"/>
      <c r="I4" s="78"/>
      <c r="J4" s="78"/>
      <c r="K4" s="5"/>
      <c r="L4" s="5"/>
      <c r="M4" s="5"/>
      <c r="N4" s="5"/>
      <c r="O4" s="5"/>
      <c r="P4" s="5"/>
      <c r="Q4" s="5"/>
    </row>
    <row r="5" spans="1:17" ht="21" customHeight="1" x14ac:dyDescent="0.25">
      <c r="A5" s="78" t="s">
        <v>46</v>
      </c>
      <c r="B5" s="78"/>
      <c r="C5" s="78"/>
      <c r="D5" s="78"/>
      <c r="E5" s="78"/>
      <c r="F5" s="78"/>
      <c r="G5" s="78"/>
      <c r="H5" s="78"/>
      <c r="I5" s="78"/>
      <c r="J5" s="78"/>
      <c r="K5" s="5"/>
      <c r="L5" s="5"/>
      <c r="M5" s="5"/>
      <c r="N5" s="5"/>
      <c r="O5" s="5"/>
      <c r="P5" s="5"/>
      <c r="Q5" s="5"/>
    </row>
    <row r="6" spans="1:17" ht="28.8" customHeight="1" x14ac:dyDescent="0.25">
      <c r="A6" s="83" t="s">
        <v>48</v>
      </c>
      <c r="B6" s="83"/>
      <c r="C6" s="83"/>
      <c r="D6" s="83"/>
      <c r="E6" s="83"/>
      <c r="F6" s="83"/>
      <c r="G6" s="83"/>
      <c r="H6" s="83"/>
      <c r="I6" s="83"/>
      <c r="J6" s="83"/>
      <c r="K6" s="5"/>
      <c r="L6" s="5"/>
      <c r="M6" s="5"/>
      <c r="N6" s="5"/>
      <c r="O6" s="5"/>
      <c r="P6" s="5"/>
      <c r="Q6" s="5"/>
    </row>
    <row r="7" spans="1:17" s="7" customFormat="1" ht="18" customHeight="1" x14ac:dyDescent="0.25">
      <c r="A7" s="82" t="s">
        <v>7</v>
      </c>
      <c r="B7" s="82"/>
      <c r="C7" s="82"/>
      <c r="D7" s="82"/>
      <c r="E7" s="82"/>
      <c r="F7" s="82"/>
      <c r="G7" s="82"/>
      <c r="H7" s="82"/>
      <c r="I7" s="82"/>
      <c r="J7" s="82"/>
      <c r="K7" s="6"/>
      <c r="L7" s="6"/>
      <c r="M7" s="6"/>
      <c r="N7" s="6"/>
      <c r="O7" s="6"/>
      <c r="P7" s="6"/>
      <c r="Q7" s="6"/>
    </row>
    <row r="8" spans="1:17" ht="6" customHeight="1" thickBot="1" x14ac:dyDescent="0.3">
      <c r="A8" s="79"/>
      <c r="B8" s="79"/>
      <c r="C8" s="79"/>
      <c r="D8" s="79"/>
      <c r="E8" s="79"/>
      <c r="F8" s="79"/>
      <c r="G8" s="79"/>
      <c r="H8" s="79"/>
      <c r="I8" s="79"/>
      <c r="J8" s="79"/>
      <c r="K8" s="5"/>
      <c r="L8" s="5"/>
      <c r="M8" s="5"/>
      <c r="N8" s="5"/>
      <c r="O8" s="5"/>
      <c r="P8" s="5"/>
      <c r="Q8" s="5"/>
    </row>
    <row r="9" spans="1:17" ht="18" customHeight="1" thickTop="1" x14ac:dyDescent="0.25">
      <c r="A9" s="80" t="s">
        <v>9</v>
      </c>
      <c r="B9" s="80"/>
      <c r="C9" s="80"/>
      <c r="D9" s="80"/>
      <c r="E9" s="80"/>
      <c r="F9" s="80"/>
      <c r="G9" s="80"/>
      <c r="H9" s="80"/>
      <c r="I9" s="80"/>
      <c r="J9" s="80"/>
      <c r="K9" s="5"/>
      <c r="L9" s="5"/>
      <c r="M9" s="5"/>
      <c r="N9" s="5"/>
      <c r="O9" s="5"/>
      <c r="P9" s="5"/>
      <c r="Q9" s="5"/>
    </row>
    <row r="10" spans="1:17" ht="18" customHeight="1" x14ac:dyDescent="0.25">
      <c r="A10" s="81" t="s">
        <v>42</v>
      </c>
      <c r="B10" s="81"/>
      <c r="C10" s="81"/>
      <c r="D10" s="81"/>
      <c r="E10" s="81"/>
      <c r="F10" s="81"/>
      <c r="G10" s="81"/>
      <c r="H10" s="81"/>
      <c r="I10" s="81"/>
      <c r="J10" s="81"/>
      <c r="K10" s="5"/>
      <c r="L10" s="5"/>
      <c r="M10" s="5"/>
      <c r="N10" s="5"/>
      <c r="O10" s="5"/>
      <c r="P10" s="5"/>
      <c r="Q10" s="5"/>
    </row>
    <row r="11" spans="1:17" ht="19.2" customHeight="1" x14ac:dyDescent="0.25">
      <c r="A11" s="81" t="s">
        <v>255</v>
      </c>
      <c r="B11" s="81"/>
      <c r="C11" s="81"/>
      <c r="D11" s="81"/>
      <c r="E11" s="81"/>
      <c r="F11" s="81"/>
      <c r="G11" s="81"/>
      <c r="H11" s="81"/>
      <c r="I11" s="81"/>
      <c r="J11" s="81"/>
      <c r="K11" s="5"/>
      <c r="L11" s="5"/>
      <c r="M11" s="5"/>
      <c r="N11" s="5"/>
      <c r="O11" s="5"/>
      <c r="P11" s="5"/>
      <c r="Q11" s="5"/>
    </row>
    <row r="12" spans="1:17" ht="6.6" customHeight="1" x14ac:dyDescent="0.25">
      <c r="A12" s="84"/>
      <c r="B12" s="84"/>
      <c r="C12" s="84"/>
      <c r="D12" s="84"/>
      <c r="E12" s="84"/>
      <c r="F12" s="84"/>
      <c r="G12" s="84"/>
      <c r="H12" s="84"/>
      <c r="I12" s="84"/>
      <c r="J12" s="84"/>
      <c r="K12" s="5"/>
      <c r="L12" s="5"/>
      <c r="M12" s="5"/>
      <c r="N12" s="5"/>
      <c r="O12" s="5"/>
      <c r="P12" s="5"/>
      <c r="Q12" s="5"/>
    </row>
    <row r="13" spans="1:17" ht="15.6" customHeight="1" x14ac:dyDescent="0.25">
      <c r="A13" s="85" t="s">
        <v>50</v>
      </c>
      <c r="B13" s="85"/>
      <c r="C13" s="85"/>
      <c r="D13" s="85"/>
      <c r="E13" s="9"/>
      <c r="F13" s="9"/>
      <c r="G13" s="10"/>
      <c r="H13" s="11" t="s">
        <v>53</v>
      </c>
      <c r="I13" s="9"/>
      <c r="J13" s="12" t="s">
        <v>45</v>
      </c>
      <c r="K13" s="5"/>
      <c r="L13" s="5"/>
      <c r="M13" s="5"/>
      <c r="N13" s="5"/>
      <c r="O13" s="5"/>
      <c r="P13" s="5"/>
      <c r="Q13" s="5"/>
    </row>
    <row r="14" spans="1:17" ht="15.6" customHeight="1" x14ac:dyDescent="0.25">
      <c r="A14" s="86" t="s">
        <v>51</v>
      </c>
      <c r="B14" s="86"/>
      <c r="C14" s="86"/>
      <c r="D14" s="86"/>
      <c r="E14" s="13"/>
      <c r="F14" s="13"/>
      <c r="G14" s="10"/>
      <c r="H14" s="76" t="s">
        <v>54</v>
      </c>
      <c r="I14" s="13"/>
      <c r="J14" s="14" t="s">
        <v>52</v>
      </c>
      <c r="K14" s="5"/>
      <c r="L14" s="5"/>
      <c r="M14" s="5"/>
      <c r="N14" s="5"/>
      <c r="O14" s="5"/>
      <c r="P14" s="5"/>
      <c r="Q14" s="5"/>
    </row>
    <row r="15" spans="1:17" ht="14.4" customHeight="1" x14ac:dyDescent="0.25">
      <c r="A15" s="88" t="s">
        <v>3</v>
      </c>
      <c r="B15" s="88"/>
      <c r="C15" s="88"/>
      <c r="D15" s="88"/>
      <c r="E15" s="88"/>
      <c r="F15" s="88"/>
      <c r="G15" s="88"/>
      <c r="H15" s="88"/>
      <c r="I15" s="89" t="s">
        <v>0</v>
      </c>
      <c r="J15" s="90"/>
      <c r="K15" s="5"/>
      <c r="L15" s="5"/>
      <c r="M15" s="5"/>
      <c r="N15" s="5"/>
      <c r="O15" s="5"/>
      <c r="P15" s="5"/>
      <c r="Q15" s="5"/>
    </row>
    <row r="16" spans="1:17" ht="14.4" customHeight="1" x14ac:dyDescent="0.25">
      <c r="A16" s="15" t="s">
        <v>16</v>
      </c>
      <c r="B16" s="16"/>
      <c r="C16" s="16"/>
      <c r="D16" s="17"/>
      <c r="E16" s="18"/>
      <c r="F16" s="17"/>
      <c r="G16" s="19"/>
      <c r="H16" s="20"/>
      <c r="I16" s="87" t="s">
        <v>60</v>
      </c>
      <c r="J16" s="87"/>
      <c r="K16" s="2"/>
      <c r="L16" s="2"/>
      <c r="M16" s="2"/>
      <c r="N16" s="2"/>
      <c r="O16" s="2"/>
      <c r="P16" s="2"/>
      <c r="Q16" s="2"/>
    </row>
    <row r="17" spans="1:17" ht="14.4" customHeight="1" x14ac:dyDescent="0.25">
      <c r="A17" s="15" t="s">
        <v>14</v>
      </c>
      <c r="B17" s="16"/>
      <c r="C17" s="16"/>
      <c r="D17" s="19"/>
      <c r="E17" s="18"/>
      <c r="F17" s="17"/>
      <c r="G17" s="21"/>
      <c r="H17" s="22" t="s">
        <v>55</v>
      </c>
      <c r="I17" s="23" t="s">
        <v>17</v>
      </c>
      <c r="J17" s="24">
        <v>3</v>
      </c>
      <c r="K17" s="3"/>
      <c r="L17" s="3"/>
      <c r="M17" s="3"/>
      <c r="N17" s="3"/>
      <c r="O17" s="3"/>
      <c r="P17" s="3"/>
      <c r="Q17" s="3"/>
    </row>
    <row r="18" spans="1:17" s="7" customFormat="1" ht="14.4" customHeight="1" x14ac:dyDescent="0.25">
      <c r="A18" s="25" t="s">
        <v>13</v>
      </c>
      <c r="B18" s="16"/>
      <c r="C18" s="16"/>
      <c r="D18" s="19"/>
      <c r="E18" s="18"/>
      <c r="F18" s="17"/>
      <c r="G18" s="21"/>
      <c r="H18" s="22" t="s">
        <v>56</v>
      </c>
      <c r="I18" s="23" t="s">
        <v>6</v>
      </c>
      <c r="J18" s="24">
        <v>1</v>
      </c>
      <c r="K18" s="8"/>
      <c r="L18" s="8"/>
      <c r="M18" s="8"/>
      <c r="N18" s="8"/>
      <c r="O18" s="8"/>
      <c r="P18" s="8"/>
      <c r="Q18" s="8"/>
    </row>
    <row r="19" spans="1:17" ht="15" customHeight="1" thickBot="1" x14ac:dyDescent="0.3">
      <c r="A19" s="27" t="s">
        <v>5</v>
      </c>
      <c r="B19" s="28"/>
      <c r="C19" s="28"/>
      <c r="D19" s="29"/>
      <c r="E19" s="29"/>
      <c r="F19" s="29"/>
      <c r="G19" s="29"/>
      <c r="H19" s="30" t="s">
        <v>57</v>
      </c>
      <c r="I19" s="31" t="s">
        <v>39</v>
      </c>
      <c r="J19" s="32" t="s">
        <v>61</v>
      </c>
      <c r="K19" s="4"/>
      <c r="L19" s="4"/>
      <c r="M19" s="4"/>
      <c r="N19" s="4"/>
      <c r="O19" s="4"/>
      <c r="P19" s="4"/>
      <c r="Q19" s="4"/>
    </row>
    <row r="20" spans="1:17" ht="6.6" customHeight="1" thickTop="1" thickBot="1" x14ac:dyDescent="0.3">
      <c r="A20" s="33"/>
      <c r="B20" s="34"/>
      <c r="C20" s="34"/>
      <c r="D20" s="35"/>
      <c r="E20" s="35"/>
      <c r="F20" s="35"/>
      <c r="G20" s="35"/>
      <c r="H20" s="35"/>
      <c r="I20" s="35"/>
      <c r="J20" s="35"/>
      <c r="K20" s="2"/>
      <c r="L20" s="2"/>
      <c r="M20" s="2"/>
      <c r="N20" s="2"/>
      <c r="O20" s="2"/>
      <c r="P20" s="2"/>
      <c r="Q20" s="2"/>
    </row>
    <row r="21" spans="1:17" ht="42.6" customHeight="1" thickTop="1" x14ac:dyDescent="0.25">
      <c r="A21" s="36" t="s">
        <v>1</v>
      </c>
      <c r="B21" s="37" t="s">
        <v>8</v>
      </c>
      <c r="C21" s="37" t="s">
        <v>18</v>
      </c>
      <c r="D21" s="37" t="s">
        <v>47</v>
      </c>
      <c r="E21" s="37" t="s">
        <v>19</v>
      </c>
      <c r="F21" s="37" t="s">
        <v>2</v>
      </c>
      <c r="G21" s="37" t="s">
        <v>20</v>
      </c>
      <c r="H21" s="37" t="s">
        <v>21</v>
      </c>
      <c r="I21" s="38" t="s">
        <v>22</v>
      </c>
      <c r="J21" s="39" t="s">
        <v>12</v>
      </c>
      <c r="K21" s="2"/>
      <c r="L21" s="2"/>
      <c r="M21" s="2"/>
      <c r="N21" s="2"/>
      <c r="O21" s="2"/>
      <c r="P21" s="2"/>
      <c r="Q21" s="2"/>
    </row>
    <row r="22" spans="1:17" ht="27" customHeight="1" x14ac:dyDescent="0.25">
      <c r="A22" s="40">
        <v>1</v>
      </c>
      <c r="B22" s="41" t="s">
        <v>256</v>
      </c>
      <c r="C22" s="42">
        <v>10143259987</v>
      </c>
      <c r="D22" s="43" t="s">
        <v>257</v>
      </c>
      <c r="E22" s="77">
        <v>41401</v>
      </c>
      <c r="F22" s="45"/>
      <c r="G22" s="44" t="s">
        <v>64</v>
      </c>
      <c r="H22" s="44" t="s">
        <v>65</v>
      </c>
      <c r="I22" s="46"/>
      <c r="J22" s="47"/>
      <c r="K22" s="2"/>
      <c r="L22" s="2"/>
      <c r="M22" s="2"/>
      <c r="N22" s="2"/>
      <c r="O22" s="2"/>
      <c r="P22" s="2"/>
      <c r="Q22" s="2"/>
    </row>
    <row r="23" spans="1:17" ht="27" customHeight="1" x14ac:dyDescent="0.25">
      <c r="A23" s="40">
        <v>2</v>
      </c>
      <c r="B23" s="41" t="s">
        <v>258</v>
      </c>
      <c r="C23" s="42">
        <v>1035279</v>
      </c>
      <c r="D23" s="43" t="s">
        <v>259</v>
      </c>
      <c r="E23" s="77">
        <v>41362</v>
      </c>
      <c r="F23" s="45"/>
      <c r="G23" s="44" t="s">
        <v>64</v>
      </c>
      <c r="H23" s="44" t="s">
        <v>65</v>
      </c>
      <c r="I23" s="46"/>
      <c r="J23" s="47"/>
      <c r="K23" s="2"/>
      <c r="L23" s="2"/>
      <c r="M23" s="2"/>
      <c r="N23" s="2"/>
      <c r="O23" s="2"/>
      <c r="P23" s="2"/>
      <c r="Q23" s="2"/>
    </row>
    <row r="24" spans="1:17" ht="27" customHeight="1" x14ac:dyDescent="0.25">
      <c r="A24" s="40">
        <v>3</v>
      </c>
      <c r="B24" s="41" t="s">
        <v>246</v>
      </c>
      <c r="C24" s="42">
        <v>10115813031</v>
      </c>
      <c r="D24" s="43" t="s">
        <v>260</v>
      </c>
      <c r="E24" s="77">
        <v>41146</v>
      </c>
      <c r="F24" s="45"/>
      <c r="G24" s="44" t="s">
        <v>64</v>
      </c>
      <c r="H24" s="44" t="s">
        <v>65</v>
      </c>
      <c r="I24" s="46"/>
      <c r="J24" s="47"/>
      <c r="K24" s="2"/>
      <c r="L24" s="2"/>
      <c r="M24" s="2"/>
      <c r="N24" s="2"/>
      <c r="O24" s="2"/>
      <c r="P24" s="2"/>
      <c r="Q24" s="2"/>
    </row>
    <row r="25" spans="1:17" ht="27" customHeight="1" x14ac:dyDescent="0.25">
      <c r="A25" s="40">
        <v>4</v>
      </c>
      <c r="B25" s="41" t="s">
        <v>71</v>
      </c>
      <c r="C25" s="42">
        <v>10101634055</v>
      </c>
      <c r="D25" s="43" t="s">
        <v>261</v>
      </c>
      <c r="E25" s="77">
        <v>41425</v>
      </c>
      <c r="F25" s="45"/>
      <c r="G25" s="44" t="s">
        <v>64</v>
      </c>
      <c r="H25" s="44" t="s">
        <v>65</v>
      </c>
      <c r="I25" s="46"/>
      <c r="J25" s="47"/>
      <c r="K25" s="2"/>
      <c r="L25" s="2"/>
      <c r="M25" s="2"/>
      <c r="N25" s="2"/>
      <c r="O25" s="2"/>
      <c r="P25" s="2"/>
      <c r="Q25" s="2"/>
    </row>
    <row r="26" spans="1:17" ht="27" customHeight="1" x14ac:dyDescent="0.25">
      <c r="A26" s="40">
        <v>5</v>
      </c>
      <c r="B26" s="41" t="s">
        <v>262</v>
      </c>
      <c r="C26" s="42">
        <v>10138727461</v>
      </c>
      <c r="D26" s="43" t="s">
        <v>263</v>
      </c>
      <c r="E26" s="77">
        <v>41403</v>
      </c>
      <c r="F26" s="45"/>
      <c r="G26" s="44" t="s">
        <v>64</v>
      </c>
      <c r="H26" s="44" t="s">
        <v>65</v>
      </c>
      <c r="I26" s="46"/>
      <c r="J26" s="47"/>
      <c r="K26" s="2"/>
      <c r="L26" s="2"/>
      <c r="M26" s="2"/>
      <c r="N26" s="2"/>
      <c r="O26" s="2"/>
      <c r="P26" s="2"/>
      <c r="Q26" s="2"/>
    </row>
    <row r="27" spans="1:17" ht="27" customHeight="1" x14ac:dyDescent="0.25">
      <c r="A27" s="40">
        <v>6</v>
      </c>
      <c r="B27" s="41" t="s">
        <v>264</v>
      </c>
      <c r="C27" s="42">
        <v>10115755740</v>
      </c>
      <c r="D27" s="43" t="s">
        <v>265</v>
      </c>
      <c r="E27" s="77">
        <v>41459</v>
      </c>
      <c r="F27" s="45"/>
      <c r="G27" s="44" t="s">
        <v>64</v>
      </c>
      <c r="H27" s="44" t="s">
        <v>65</v>
      </c>
      <c r="I27" s="46"/>
      <c r="J27" s="47"/>
      <c r="K27" s="2"/>
      <c r="L27" s="2"/>
      <c r="M27" s="2"/>
      <c r="N27" s="2"/>
      <c r="O27" s="2"/>
      <c r="P27" s="2"/>
      <c r="Q27" s="2"/>
    </row>
    <row r="28" spans="1:17" ht="27" customHeight="1" x14ac:dyDescent="0.25">
      <c r="A28" s="40">
        <v>7</v>
      </c>
      <c r="B28" s="41" t="s">
        <v>266</v>
      </c>
      <c r="C28" s="42">
        <v>10148843652</v>
      </c>
      <c r="D28" s="43" t="s">
        <v>267</v>
      </c>
      <c r="E28" s="77">
        <v>41239</v>
      </c>
      <c r="F28" s="45"/>
      <c r="G28" s="44" t="s">
        <v>64</v>
      </c>
      <c r="H28" s="44" t="s">
        <v>65</v>
      </c>
      <c r="I28" s="46"/>
      <c r="J28" s="47"/>
      <c r="K28" s="2"/>
      <c r="L28" s="2"/>
      <c r="M28" s="2"/>
      <c r="N28" s="2"/>
      <c r="O28" s="2"/>
      <c r="P28" s="2"/>
      <c r="Q28" s="2"/>
    </row>
    <row r="29" spans="1:17" ht="27" customHeight="1" x14ac:dyDescent="0.25">
      <c r="A29" s="40">
        <v>8</v>
      </c>
      <c r="B29" s="41" t="s">
        <v>95</v>
      </c>
      <c r="C29" s="42">
        <v>10137017837</v>
      </c>
      <c r="D29" s="43" t="s">
        <v>268</v>
      </c>
      <c r="E29" s="77">
        <v>41511</v>
      </c>
      <c r="F29" s="45"/>
      <c r="G29" s="44" t="s">
        <v>64</v>
      </c>
      <c r="H29" s="44" t="s">
        <v>68</v>
      </c>
      <c r="I29" s="46"/>
      <c r="J29" s="47"/>
      <c r="K29" s="2"/>
      <c r="L29" s="2"/>
      <c r="M29" s="2"/>
      <c r="N29" s="2"/>
      <c r="O29" s="2"/>
      <c r="P29" s="2"/>
      <c r="Q29" s="2"/>
    </row>
    <row r="30" spans="1:17" ht="27" customHeight="1" x14ac:dyDescent="0.25">
      <c r="A30" s="40">
        <v>9</v>
      </c>
      <c r="B30" s="41" t="s">
        <v>269</v>
      </c>
      <c r="C30" s="42">
        <v>10097183674</v>
      </c>
      <c r="D30" s="43" t="s">
        <v>270</v>
      </c>
      <c r="E30" s="77">
        <v>41594</v>
      </c>
      <c r="F30" s="45"/>
      <c r="G30" s="44" t="s">
        <v>64</v>
      </c>
      <c r="H30" s="44" t="s">
        <v>65</v>
      </c>
      <c r="I30" s="46"/>
      <c r="J30" s="47"/>
      <c r="K30" s="2"/>
      <c r="L30" s="2"/>
      <c r="M30" s="2"/>
      <c r="N30" s="2"/>
      <c r="O30" s="2"/>
      <c r="P30" s="2"/>
      <c r="Q30" s="2"/>
    </row>
    <row r="31" spans="1:17" ht="27" customHeight="1" x14ac:dyDescent="0.25">
      <c r="A31" s="40">
        <v>10</v>
      </c>
      <c r="B31" s="41" t="s">
        <v>271</v>
      </c>
      <c r="C31" s="42">
        <v>10120341214</v>
      </c>
      <c r="D31" s="43" t="s">
        <v>272</v>
      </c>
      <c r="E31" s="77">
        <v>41459</v>
      </c>
      <c r="F31" s="45"/>
      <c r="G31" s="44" t="s">
        <v>64</v>
      </c>
      <c r="H31" s="44" t="s">
        <v>65</v>
      </c>
      <c r="I31" s="46"/>
      <c r="J31" s="47"/>
      <c r="K31" s="2"/>
      <c r="L31" s="2"/>
      <c r="M31" s="2"/>
      <c r="N31" s="2"/>
      <c r="O31" s="2"/>
      <c r="P31" s="2"/>
      <c r="Q31" s="2"/>
    </row>
    <row r="32" spans="1:17" ht="27" customHeight="1" x14ac:dyDescent="0.25">
      <c r="A32" s="40">
        <v>11</v>
      </c>
      <c r="B32" s="41" t="s">
        <v>273</v>
      </c>
      <c r="C32" s="42">
        <v>10115817778</v>
      </c>
      <c r="D32" s="43" t="s">
        <v>274</v>
      </c>
      <c r="E32" s="77">
        <v>41550</v>
      </c>
      <c r="F32" s="45"/>
      <c r="G32" s="44" t="s">
        <v>64</v>
      </c>
      <c r="H32" s="44" t="s">
        <v>65</v>
      </c>
      <c r="I32" s="46"/>
      <c r="J32" s="47"/>
      <c r="K32" s="2"/>
      <c r="L32" s="2"/>
      <c r="M32" s="2"/>
      <c r="N32" s="2"/>
      <c r="O32" s="2"/>
      <c r="P32" s="2"/>
      <c r="Q32" s="2"/>
    </row>
    <row r="33" spans="1:17" ht="27" customHeight="1" x14ac:dyDescent="0.25">
      <c r="A33" s="40">
        <v>12</v>
      </c>
      <c r="B33" s="41" t="s">
        <v>275</v>
      </c>
      <c r="C33" s="42">
        <v>10153165206</v>
      </c>
      <c r="D33" s="43" t="s">
        <v>276</v>
      </c>
      <c r="E33" s="77">
        <v>41289</v>
      </c>
      <c r="F33" s="45"/>
      <c r="G33" s="44" t="s">
        <v>64</v>
      </c>
      <c r="H33" s="44" t="s">
        <v>65</v>
      </c>
      <c r="I33" s="46"/>
      <c r="J33" s="47"/>
      <c r="K33" s="2"/>
      <c r="L33" s="2"/>
      <c r="M33" s="2"/>
      <c r="N33" s="2"/>
      <c r="O33" s="2"/>
      <c r="P33" s="2"/>
      <c r="Q33" s="2"/>
    </row>
    <row r="34" spans="1:17" ht="27" customHeight="1" x14ac:dyDescent="0.25">
      <c r="A34" s="40">
        <v>13</v>
      </c>
      <c r="B34" s="41" t="s">
        <v>277</v>
      </c>
      <c r="C34" s="42">
        <v>10104082701</v>
      </c>
      <c r="D34" s="43" t="s">
        <v>278</v>
      </c>
      <c r="E34" s="77">
        <v>41306</v>
      </c>
      <c r="F34" s="45"/>
      <c r="G34" s="44" t="s">
        <v>64</v>
      </c>
      <c r="H34" s="44" t="s">
        <v>65</v>
      </c>
      <c r="I34" s="46"/>
      <c r="J34" s="47"/>
      <c r="K34" s="2"/>
      <c r="L34" s="2"/>
      <c r="M34" s="2"/>
      <c r="N34" s="2"/>
      <c r="O34" s="2"/>
      <c r="P34" s="2"/>
      <c r="Q34" s="2"/>
    </row>
    <row r="35" spans="1:17" ht="27" customHeight="1" x14ac:dyDescent="0.25">
      <c r="A35" s="40">
        <v>14</v>
      </c>
      <c r="B35" s="41" t="s">
        <v>279</v>
      </c>
      <c r="C35" s="42">
        <v>10095067559</v>
      </c>
      <c r="D35" s="43" t="s">
        <v>280</v>
      </c>
      <c r="E35" s="77">
        <v>41473</v>
      </c>
      <c r="F35" s="45"/>
      <c r="G35" s="44" t="s">
        <v>64</v>
      </c>
      <c r="H35" s="44" t="s">
        <v>65</v>
      </c>
      <c r="I35" s="46"/>
      <c r="J35" s="47"/>
      <c r="K35" s="2"/>
      <c r="L35" s="2"/>
      <c r="M35" s="2"/>
      <c r="N35" s="2"/>
      <c r="O35" s="2"/>
      <c r="P35" s="2"/>
      <c r="Q35" s="2"/>
    </row>
    <row r="36" spans="1:17" ht="27" customHeight="1" x14ac:dyDescent="0.25">
      <c r="A36" s="40">
        <v>15</v>
      </c>
      <c r="B36" s="41" t="s">
        <v>154</v>
      </c>
      <c r="C36" s="42">
        <v>10141872382</v>
      </c>
      <c r="D36" s="43" t="s">
        <v>281</v>
      </c>
      <c r="E36" s="77">
        <v>40988</v>
      </c>
      <c r="F36" s="45"/>
      <c r="G36" s="44" t="s">
        <v>64</v>
      </c>
      <c r="H36" s="44" t="s">
        <v>65</v>
      </c>
      <c r="I36" s="46"/>
      <c r="J36" s="47"/>
      <c r="K36" s="2"/>
      <c r="L36" s="2"/>
      <c r="M36" s="2"/>
      <c r="N36" s="2"/>
      <c r="O36" s="2"/>
      <c r="P36" s="2"/>
      <c r="Q36" s="2"/>
    </row>
    <row r="37" spans="1:17" ht="27" customHeight="1" x14ac:dyDescent="0.25">
      <c r="A37" s="40">
        <v>16</v>
      </c>
      <c r="B37" s="41" t="s">
        <v>282</v>
      </c>
      <c r="C37" s="42">
        <v>10125036216</v>
      </c>
      <c r="D37" s="43" t="s">
        <v>283</v>
      </c>
      <c r="E37" s="77">
        <v>41091</v>
      </c>
      <c r="F37" s="45"/>
      <c r="G37" s="44" t="s">
        <v>64</v>
      </c>
      <c r="H37" s="44" t="s">
        <v>65</v>
      </c>
      <c r="I37" s="46"/>
      <c r="J37" s="47"/>
      <c r="K37" s="2"/>
      <c r="L37" s="2"/>
      <c r="M37" s="2"/>
      <c r="N37" s="2"/>
      <c r="O37" s="2"/>
      <c r="P37" s="2"/>
      <c r="Q37" s="2"/>
    </row>
    <row r="38" spans="1:17" ht="27" customHeight="1" x14ac:dyDescent="0.25">
      <c r="A38" s="40">
        <v>17</v>
      </c>
      <c r="B38" s="41" t="s">
        <v>284</v>
      </c>
      <c r="C38" s="42">
        <v>10101165829</v>
      </c>
      <c r="D38" s="43" t="s">
        <v>285</v>
      </c>
      <c r="E38" s="77">
        <v>41496</v>
      </c>
      <c r="F38" s="45"/>
      <c r="G38" s="44" t="s">
        <v>64</v>
      </c>
      <c r="H38" s="44" t="s">
        <v>65</v>
      </c>
      <c r="I38" s="46"/>
      <c r="J38" s="47"/>
      <c r="K38" s="2"/>
      <c r="L38" s="2"/>
      <c r="M38" s="2"/>
      <c r="N38" s="2"/>
      <c r="O38" s="2"/>
      <c r="P38" s="2"/>
      <c r="Q38" s="2"/>
    </row>
    <row r="39" spans="1:17" ht="27" customHeight="1" thickBot="1" x14ac:dyDescent="0.3">
      <c r="A39" s="40">
        <v>18</v>
      </c>
      <c r="B39" s="41" t="s">
        <v>286</v>
      </c>
      <c r="C39" s="42">
        <v>10129594509</v>
      </c>
      <c r="D39" s="43" t="s">
        <v>287</v>
      </c>
      <c r="E39" s="77">
        <v>41255</v>
      </c>
      <c r="F39" s="45"/>
      <c r="G39" s="44" t="s">
        <v>64</v>
      </c>
      <c r="H39" s="44" t="s">
        <v>65</v>
      </c>
      <c r="I39" s="46"/>
      <c r="J39" s="47"/>
      <c r="K39" s="2"/>
      <c r="L39" s="2"/>
      <c r="M39" s="2"/>
      <c r="N39" s="2"/>
      <c r="O39" s="2"/>
      <c r="P39" s="2"/>
      <c r="Q39" s="2"/>
    </row>
    <row r="40" spans="1:17" ht="6.6" customHeight="1" thickTop="1" thickBot="1" x14ac:dyDescent="0.35">
      <c r="A40" s="48"/>
      <c r="B40" s="49"/>
      <c r="C40" s="49"/>
      <c r="D40" s="50"/>
      <c r="E40" s="51"/>
      <c r="F40" s="52"/>
      <c r="G40" s="51"/>
      <c r="H40" s="51"/>
      <c r="I40" s="53"/>
      <c r="J40" s="54"/>
    </row>
    <row r="41" spans="1:17" ht="14.4" customHeight="1" thickTop="1" x14ac:dyDescent="0.25">
      <c r="A41" s="91" t="s">
        <v>10</v>
      </c>
      <c r="B41" s="91"/>
      <c r="C41" s="91"/>
      <c r="D41" s="91"/>
      <c r="E41" s="55"/>
      <c r="F41" s="55"/>
      <c r="G41" s="92" t="s">
        <v>11</v>
      </c>
      <c r="H41" s="92"/>
      <c r="I41" s="92"/>
      <c r="J41" s="93"/>
    </row>
    <row r="42" spans="1:17" ht="14.4" customHeight="1" x14ac:dyDescent="0.25">
      <c r="A42" s="26" t="s">
        <v>58</v>
      </c>
      <c r="B42" s="56"/>
      <c r="C42" s="57"/>
      <c r="D42" s="58"/>
      <c r="E42" s="59"/>
      <c r="F42" s="59"/>
      <c r="G42" s="60" t="s">
        <v>25</v>
      </c>
      <c r="H42" s="61">
        <v>1</v>
      </c>
      <c r="I42" s="60" t="s">
        <v>26</v>
      </c>
      <c r="J42" s="62">
        <f>COUNTIF(F21:F40,"ЗМС")</f>
        <v>0</v>
      </c>
    </row>
    <row r="43" spans="1:17" ht="14.4" customHeight="1" x14ac:dyDescent="0.25">
      <c r="A43" s="26" t="s">
        <v>40</v>
      </c>
      <c r="B43" s="56"/>
      <c r="C43" s="63"/>
      <c r="D43" s="58"/>
      <c r="E43" s="64"/>
      <c r="F43" s="64"/>
      <c r="G43" s="60" t="s">
        <v>27</v>
      </c>
      <c r="H43" s="65">
        <f>H44+H48</f>
        <v>18</v>
      </c>
      <c r="I43" s="60" t="s">
        <v>28</v>
      </c>
      <c r="J43" s="62">
        <f>COUNTIF(F21:F40,"МСМК")</f>
        <v>0</v>
      </c>
    </row>
    <row r="44" spans="1:17" ht="14.4" customHeight="1" x14ac:dyDescent="0.25">
      <c r="A44" s="26" t="s">
        <v>59</v>
      </c>
      <c r="B44" s="56"/>
      <c r="C44" s="66"/>
      <c r="D44" s="58"/>
      <c r="E44" s="64"/>
      <c r="F44" s="64"/>
      <c r="G44" s="60" t="s">
        <v>29</v>
      </c>
      <c r="H44" s="65">
        <f>H45+H46+H47</f>
        <v>18</v>
      </c>
      <c r="I44" s="60" t="s">
        <v>23</v>
      </c>
      <c r="J44" s="62">
        <f>COUNTIF(F$21:F40,"МС")</f>
        <v>0</v>
      </c>
    </row>
    <row r="45" spans="1:17" ht="14.4" customHeight="1" x14ac:dyDescent="0.25">
      <c r="A45" s="26" t="s">
        <v>41</v>
      </c>
      <c r="B45" s="56"/>
      <c r="C45" s="66"/>
      <c r="D45" s="58"/>
      <c r="E45" s="64"/>
      <c r="F45" s="64"/>
      <c r="G45" s="60" t="s">
        <v>30</v>
      </c>
      <c r="H45" s="65">
        <f>COUNT(A21:A40)</f>
        <v>18</v>
      </c>
      <c r="I45" s="60" t="s">
        <v>24</v>
      </c>
      <c r="J45" s="62">
        <f>COUNTIF(F$20:F40,"КМС")</f>
        <v>0</v>
      </c>
    </row>
    <row r="46" spans="1:17" ht="14.4" customHeight="1" x14ac:dyDescent="0.25">
      <c r="A46" s="67"/>
      <c r="B46" s="56"/>
      <c r="C46" s="66"/>
      <c r="D46" s="58"/>
      <c r="E46" s="2"/>
      <c r="F46" s="2"/>
      <c r="G46" s="60" t="s">
        <v>31</v>
      </c>
      <c r="H46" s="65">
        <f>COUNTIF(A21:A40,"НФ")</f>
        <v>0</v>
      </c>
      <c r="I46" s="60" t="s">
        <v>32</v>
      </c>
      <c r="J46" s="62">
        <f>COUNTIF(F21:F40,"1 СР")</f>
        <v>0</v>
      </c>
    </row>
    <row r="47" spans="1:17" ht="13.8" customHeight="1" x14ac:dyDescent="0.25">
      <c r="A47" s="68"/>
      <c r="B47" s="69"/>
      <c r="C47" s="69"/>
      <c r="D47" s="58"/>
      <c r="E47" s="2"/>
      <c r="F47" s="2"/>
      <c r="G47" s="60" t="s">
        <v>33</v>
      </c>
      <c r="H47" s="65">
        <f>COUNTIF(A21:A40,"ДСКВ")</f>
        <v>0</v>
      </c>
      <c r="I47" s="60" t="s">
        <v>34</v>
      </c>
      <c r="J47" s="62">
        <f>COUNTIF(F21:F40,"2 СР")</f>
        <v>0</v>
      </c>
    </row>
    <row r="48" spans="1:17" ht="14.4" customHeight="1" x14ac:dyDescent="0.25">
      <c r="A48" s="70"/>
      <c r="B48" s="56"/>
      <c r="C48" s="71"/>
      <c r="D48" s="58"/>
      <c r="E48" s="64"/>
      <c r="F48" s="64"/>
      <c r="G48" s="60" t="s">
        <v>35</v>
      </c>
      <c r="H48" s="65">
        <f>COUNTIF(A21:A40,"НС")</f>
        <v>0</v>
      </c>
      <c r="I48" s="60" t="s">
        <v>36</v>
      </c>
      <c r="J48" s="62">
        <f>COUNTIF(F21:F40,"3 СР")</f>
        <v>0</v>
      </c>
    </row>
    <row r="49" spans="1:10" ht="4.8" customHeight="1" x14ac:dyDescent="0.25">
      <c r="A49" s="70"/>
      <c r="B49" s="56"/>
      <c r="C49" s="56"/>
      <c r="D49" s="56"/>
      <c r="E49" s="56"/>
      <c r="F49" s="56"/>
      <c r="G49" s="69"/>
      <c r="H49" s="69"/>
      <c r="I49" s="72"/>
      <c r="J49" s="73"/>
    </row>
    <row r="50" spans="1:10" ht="13.8" customHeight="1" x14ac:dyDescent="0.25">
      <c r="A50" s="94" t="s">
        <v>37</v>
      </c>
      <c r="B50" s="95"/>
      <c r="C50" s="95"/>
      <c r="D50" s="95" t="s">
        <v>4</v>
      </c>
      <c r="E50" s="95"/>
      <c r="F50" s="95"/>
      <c r="G50" s="95" t="s">
        <v>15</v>
      </c>
      <c r="H50" s="95"/>
      <c r="I50" s="95" t="s">
        <v>38</v>
      </c>
      <c r="J50" s="96"/>
    </row>
    <row r="51" spans="1:10" ht="13.8" customHeight="1" x14ac:dyDescent="0.25">
      <c r="A51" s="97"/>
      <c r="B51" s="97"/>
      <c r="C51" s="97"/>
      <c r="D51" s="97"/>
      <c r="E51" s="97"/>
      <c r="F51" s="98"/>
      <c r="G51" s="98"/>
      <c r="H51" s="98"/>
      <c r="I51" s="98"/>
      <c r="J51" s="98"/>
    </row>
    <row r="52" spans="1:10" ht="13.8" customHeight="1" x14ac:dyDescent="0.25">
      <c r="A52" s="74"/>
      <c r="B52" s="64"/>
      <c r="C52" s="64"/>
      <c r="D52" s="64"/>
      <c r="E52" s="64"/>
      <c r="F52" s="64"/>
      <c r="G52" s="64"/>
      <c r="H52" s="64"/>
      <c r="I52" s="64"/>
      <c r="J52" s="75"/>
    </row>
    <row r="53" spans="1:10" ht="13.8" customHeight="1" x14ac:dyDescent="0.25">
      <c r="A53" s="74"/>
      <c r="B53" s="64"/>
      <c r="C53" s="64"/>
      <c r="D53" s="64"/>
      <c r="E53" s="64"/>
      <c r="F53" s="64"/>
      <c r="G53" s="64"/>
      <c r="H53" s="64"/>
      <c r="I53" s="64"/>
      <c r="J53" s="75"/>
    </row>
    <row r="54" spans="1:10" ht="13.8" customHeight="1" x14ac:dyDescent="0.25">
      <c r="A54" s="74"/>
      <c r="B54" s="64"/>
      <c r="C54" s="64"/>
      <c r="D54" s="64"/>
      <c r="E54" s="64"/>
      <c r="F54" s="64"/>
      <c r="G54" s="64"/>
      <c r="H54" s="64"/>
      <c r="I54" s="64"/>
      <c r="J54" s="75"/>
    </row>
    <row r="55" spans="1:10" ht="13.8" customHeight="1" x14ac:dyDescent="0.25">
      <c r="A55" s="74"/>
      <c r="B55" s="64"/>
      <c r="C55" s="64"/>
      <c r="D55" s="64"/>
      <c r="E55" s="64"/>
      <c r="F55" s="64"/>
      <c r="G55" s="64"/>
      <c r="H55" s="64"/>
      <c r="I55" s="64"/>
      <c r="J55" s="75"/>
    </row>
    <row r="56" spans="1:10" ht="14.4" customHeight="1" thickBot="1" x14ac:dyDescent="0.3">
      <c r="A56" s="99"/>
      <c r="B56" s="100"/>
      <c r="C56" s="100"/>
      <c r="D56" s="100" t="s">
        <v>55</v>
      </c>
      <c r="E56" s="100"/>
      <c r="F56" s="100"/>
      <c r="G56" s="100" t="s">
        <v>56</v>
      </c>
      <c r="H56" s="100"/>
      <c r="I56" s="100" t="s">
        <v>57</v>
      </c>
      <c r="J56" s="101"/>
    </row>
    <row r="57" spans="1:10" ht="14.4" customHeight="1" thickTop="1" x14ac:dyDescent="0.25"/>
    <row r="58" spans="1:10" ht="14.4" customHeight="1" x14ac:dyDescent="0.25"/>
    <row r="59" spans="1:10" ht="14.4" customHeight="1" x14ac:dyDescent="0.25"/>
    <row r="60" spans="1:10" ht="14.4" customHeight="1" x14ac:dyDescent="0.25"/>
    <row r="61" spans="1:10" ht="14.4" customHeight="1" x14ac:dyDescent="0.25"/>
    <row r="62" spans="1:10" ht="14.4" customHeight="1" x14ac:dyDescent="0.25"/>
    <row r="63" spans="1:10" ht="14.4" customHeight="1" x14ac:dyDescent="0.25"/>
    <row r="64" spans="1:10" ht="14.4" customHeight="1" x14ac:dyDescent="0.25"/>
    <row r="65" ht="14.4" customHeight="1" x14ac:dyDescent="0.25"/>
    <row r="66" ht="14.4" customHeight="1" x14ac:dyDescent="0.25"/>
    <row r="67" ht="14.4" customHeight="1" x14ac:dyDescent="0.25"/>
    <row r="68" ht="14.4" customHeight="1" x14ac:dyDescent="0.25"/>
    <row r="69" ht="14.4" customHeight="1" x14ac:dyDescent="0.25"/>
    <row r="70" ht="14.4" customHeight="1" x14ac:dyDescent="0.25"/>
    <row r="71" ht="14.4" customHeight="1" x14ac:dyDescent="0.25"/>
    <row r="72" ht="14.4" customHeight="1" x14ac:dyDescent="0.25"/>
    <row r="73" ht="14.4" customHeight="1" x14ac:dyDescent="0.25"/>
    <row r="74" ht="14.4" customHeight="1" x14ac:dyDescent="0.25"/>
    <row r="75" ht="14.4" customHeight="1" x14ac:dyDescent="0.25"/>
    <row r="76" ht="14.4" customHeight="1" x14ac:dyDescent="0.25"/>
    <row r="77" ht="14.4" customHeight="1" x14ac:dyDescent="0.25"/>
    <row r="78" ht="14.4" customHeight="1" x14ac:dyDescent="0.25"/>
    <row r="79" ht="14.4" customHeight="1" x14ac:dyDescent="0.25"/>
    <row r="80" ht="14.4" customHeight="1" x14ac:dyDescent="0.25"/>
    <row r="81" ht="14.4" customHeight="1" x14ac:dyDescent="0.25"/>
    <row r="82" ht="14.4" customHeight="1" x14ac:dyDescent="0.25"/>
    <row r="83" ht="14.4" customHeight="1" x14ac:dyDescent="0.25"/>
    <row r="84" ht="14.4" customHeight="1" x14ac:dyDescent="0.25"/>
    <row r="85" ht="14.4" customHeight="1" x14ac:dyDescent="0.25"/>
    <row r="86" ht="14.4" customHeight="1" x14ac:dyDescent="0.25"/>
    <row r="87" ht="14.4" customHeight="1" x14ac:dyDescent="0.25"/>
    <row r="88" ht="14.4" customHeight="1" x14ac:dyDescent="0.25"/>
    <row r="89" ht="14.4" customHeight="1" x14ac:dyDescent="0.25"/>
    <row r="90" ht="14.4" customHeight="1" x14ac:dyDescent="0.25"/>
    <row r="91" ht="14.4" customHeight="1" x14ac:dyDescent="0.25"/>
    <row r="92" ht="14.4" customHeight="1" x14ac:dyDescent="0.25"/>
    <row r="93" ht="14.4" customHeight="1" x14ac:dyDescent="0.25"/>
    <row r="94" ht="14.4" customHeight="1" x14ac:dyDescent="0.25"/>
    <row r="95" ht="14.4" customHeight="1" x14ac:dyDescent="0.25"/>
    <row r="96" ht="14.4" customHeight="1" x14ac:dyDescent="0.25"/>
    <row r="97" ht="14.4" customHeight="1" x14ac:dyDescent="0.25"/>
    <row r="98" ht="14.4" customHeight="1" x14ac:dyDescent="0.25"/>
    <row r="99" ht="14.4" customHeight="1" x14ac:dyDescent="0.25"/>
  </sheetData>
  <mergeCells count="28">
    <mergeCell ref="A56:C56"/>
    <mergeCell ref="D56:F56"/>
    <mergeCell ref="G56:H56"/>
    <mergeCell ref="I56:J56"/>
    <mergeCell ref="A50:C50"/>
    <mergeCell ref="D50:F50"/>
    <mergeCell ref="G50:H50"/>
    <mergeCell ref="I50:J50"/>
    <mergeCell ref="A51:E51"/>
    <mergeCell ref="F51:J51"/>
    <mergeCell ref="A14:D14"/>
    <mergeCell ref="A15:H15"/>
    <mergeCell ref="I15:J15"/>
    <mergeCell ref="I16:J16"/>
    <mergeCell ref="A41:D41"/>
    <mergeCell ref="G41:J41"/>
    <mergeCell ref="A8:J8"/>
    <mergeCell ref="A9:J9"/>
    <mergeCell ref="A10:J10"/>
    <mergeCell ref="A11:J11"/>
    <mergeCell ref="A12:J12"/>
    <mergeCell ref="A13:D13"/>
    <mergeCell ref="A1:J1"/>
    <mergeCell ref="A3:J3"/>
    <mergeCell ref="A4:J4"/>
    <mergeCell ref="A5:J5"/>
    <mergeCell ref="A6:J6"/>
    <mergeCell ref="A7:J7"/>
  </mergeCells>
  <printOptions horizontalCentered="1"/>
  <pageMargins left="0.19685039370078741" right="0.19685039370078741" top="0.70866141732283472" bottom="0.86614173228346458" header="0.15748031496062992" footer="0.11811023622047245"/>
  <pageSetup paperSize="9" scale="56" fitToHeight="0" orientation="portrait" r:id="rId1"/>
  <headerFooter alignWithMargins="0">
    <oddFooter>Страница &amp;P из &amp;N</oddFooter>
  </headerFooter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0">
    <pageSetUpPr fitToPage="1"/>
  </sheetPr>
  <dimension ref="A1:Q92"/>
  <sheetViews>
    <sheetView view="pageBreakPreview" topLeftCell="A10" zoomScale="70" zoomScaleNormal="75" workbookViewId="0">
      <selection activeCell="A18" sqref="A18"/>
    </sheetView>
  </sheetViews>
  <sheetFormatPr defaultColWidth="9.109375" defaultRowHeight="12.75" customHeight="1" x14ac:dyDescent="0.25"/>
  <cols>
    <col min="1" max="1" width="6.5546875" style="1" customWidth="1"/>
    <col min="2" max="2" width="7.77734375" style="1" customWidth="1"/>
    <col min="3" max="3" width="12.88671875" style="1" customWidth="1"/>
    <col min="4" max="4" width="26.33203125" style="1" customWidth="1"/>
    <col min="5" max="5" width="10.77734375" style="1" customWidth="1"/>
    <col min="6" max="6" width="8.77734375" style="1" customWidth="1"/>
    <col min="7" max="7" width="21.21875" style="1" customWidth="1"/>
    <col min="8" max="8" width="33.5546875" style="1" customWidth="1"/>
    <col min="9" max="9" width="29.44140625" style="1" customWidth="1"/>
    <col min="10" max="10" width="22.88671875" style="1" customWidth="1"/>
    <col min="11" max="16384" width="9.109375" style="1"/>
  </cols>
  <sheetData>
    <row r="1" spans="1:17" ht="22.2" customHeight="1" x14ac:dyDescent="0.25">
      <c r="A1" s="78"/>
      <c r="B1" s="78"/>
      <c r="C1" s="78"/>
      <c r="D1" s="78"/>
      <c r="E1" s="78"/>
      <c r="F1" s="78"/>
      <c r="G1" s="78"/>
      <c r="H1" s="78"/>
      <c r="I1" s="78"/>
      <c r="J1" s="78"/>
      <c r="K1" s="5"/>
      <c r="L1" s="5"/>
      <c r="M1" s="5"/>
      <c r="N1" s="5"/>
      <c r="O1" s="5"/>
      <c r="P1" s="5"/>
      <c r="Q1" s="5"/>
    </row>
    <row r="2" spans="1:17" ht="22.2" customHeight="1" x14ac:dyDescent="0.25">
      <c r="K2" s="5"/>
      <c r="L2" s="5"/>
      <c r="M2" s="5"/>
      <c r="N2" s="5"/>
      <c r="O2" s="5"/>
      <c r="P2" s="5"/>
      <c r="Q2" s="5"/>
    </row>
    <row r="3" spans="1:17" ht="22.2" customHeight="1" x14ac:dyDescent="0.25">
      <c r="A3" s="78" t="s">
        <v>43</v>
      </c>
      <c r="B3" s="78"/>
      <c r="C3" s="78"/>
      <c r="D3" s="78"/>
      <c r="E3" s="78"/>
      <c r="F3" s="78"/>
      <c r="G3" s="78"/>
      <c r="H3" s="78"/>
      <c r="I3" s="78"/>
      <c r="J3" s="78"/>
      <c r="K3" s="5"/>
      <c r="L3" s="5"/>
      <c r="M3" s="5"/>
      <c r="N3" s="5"/>
      <c r="O3" s="5"/>
      <c r="P3" s="5"/>
      <c r="Q3" s="5"/>
    </row>
    <row r="4" spans="1:17" ht="22.2" customHeight="1" x14ac:dyDescent="0.25">
      <c r="A4" s="78" t="s">
        <v>44</v>
      </c>
      <c r="B4" s="78"/>
      <c r="C4" s="78"/>
      <c r="D4" s="78"/>
      <c r="E4" s="78"/>
      <c r="F4" s="78"/>
      <c r="G4" s="78"/>
      <c r="H4" s="78"/>
      <c r="I4" s="78"/>
      <c r="J4" s="78"/>
      <c r="K4" s="5"/>
      <c r="L4" s="5"/>
      <c r="M4" s="5"/>
      <c r="N4" s="5"/>
      <c r="O4" s="5"/>
      <c r="P4" s="5"/>
      <c r="Q4" s="5"/>
    </row>
    <row r="5" spans="1:17" ht="21" customHeight="1" x14ac:dyDescent="0.25">
      <c r="A5" s="78" t="s">
        <v>46</v>
      </c>
      <c r="B5" s="78"/>
      <c r="C5" s="78"/>
      <c r="D5" s="78"/>
      <c r="E5" s="78"/>
      <c r="F5" s="78"/>
      <c r="G5" s="78"/>
      <c r="H5" s="78"/>
      <c r="I5" s="78"/>
      <c r="J5" s="78"/>
      <c r="K5" s="5"/>
      <c r="L5" s="5"/>
      <c r="M5" s="5"/>
      <c r="N5" s="5"/>
      <c r="O5" s="5"/>
      <c r="P5" s="5"/>
      <c r="Q5" s="5"/>
    </row>
    <row r="6" spans="1:17" ht="28.8" customHeight="1" x14ac:dyDescent="0.25">
      <c r="A6" s="83" t="s">
        <v>48</v>
      </c>
      <c r="B6" s="83"/>
      <c r="C6" s="83"/>
      <c r="D6" s="83"/>
      <c r="E6" s="83"/>
      <c r="F6" s="83"/>
      <c r="G6" s="83"/>
      <c r="H6" s="83"/>
      <c r="I6" s="83"/>
      <c r="J6" s="83"/>
      <c r="K6" s="5"/>
      <c r="L6" s="5"/>
      <c r="M6" s="5"/>
      <c r="N6" s="5"/>
      <c r="O6" s="5"/>
      <c r="P6" s="5"/>
      <c r="Q6" s="5"/>
    </row>
    <row r="7" spans="1:17" s="7" customFormat="1" ht="18" customHeight="1" x14ac:dyDescent="0.25">
      <c r="A7" s="82" t="s">
        <v>7</v>
      </c>
      <c r="B7" s="82"/>
      <c r="C7" s="82"/>
      <c r="D7" s="82"/>
      <c r="E7" s="82"/>
      <c r="F7" s="82"/>
      <c r="G7" s="82"/>
      <c r="H7" s="82"/>
      <c r="I7" s="82"/>
      <c r="J7" s="82"/>
      <c r="K7" s="6"/>
      <c r="L7" s="6"/>
      <c r="M7" s="6"/>
      <c r="N7" s="6"/>
      <c r="O7" s="6"/>
      <c r="P7" s="6"/>
      <c r="Q7" s="6"/>
    </row>
    <row r="8" spans="1:17" ht="6" customHeight="1" thickBot="1" x14ac:dyDescent="0.3">
      <c r="A8" s="79"/>
      <c r="B8" s="79"/>
      <c r="C8" s="79"/>
      <c r="D8" s="79"/>
      <c r="E8" s="79"/>
      <c r="F8" s="79"/>
      <c r="G8" s="79"/>
      <c r="H8" s="79"/>
      <c r="I8" s="79"/>
      <c r="J8" s="79"/>
      <c r="K8" s="5"/>
      <c r="L8" s="5"/>
      <c r="M8" s="5"/>
      <c r="N8" s="5"/>
      <c r="O8" s="5"/>
      <c r="P8" s="5"/>
      <c r="Q8" s="5"/>
    </row>
    <row r="9" spans="1:17" ht="18" customHeight="1" thickTop="1" x14ac:dyDescent="0.25">
      <c r="A9" s="80" t="s">
        <v>9</v>
      </c>
      <c r="B9" s="80"/>
      <c r="C9" s="80"/>
      <c r="D9" s="80"/>
      <c r="E9" s="80"/>
      <c r="F9" s="80"/>
      <c r="G9" s="80"/>
      <c r="H9" s="80"/>
      <c r="I9" s="80"/>
      <c r="J9" s="80"/>
      <c r="K9" s="5"/>
      <c r="L9" s="5"/>
      <c r="M9" s="5"/>
      <c r="N9" s="5"/>
      <c r="O9" s="5"/>
      <c r="P9" s="5"/>
      <c r="Q9" s="5"/>
    </row>
    <row r="10" spans="1:17" ht="18" customHeight="1" x14ac:dyDescent="0.25">
      <c r="A10" s="81" t="s">
        <v>42</v>
      </c>
      <c r="B10" s="81"/>
      <c r="C10" s="81"/>
      <c r="D10" s="81"/>
      <c r="E10" s="81"/>
      <c r="F10" s="81"/>
      <c r="G10" s="81"/>
      <c r="H10" s="81"/>
      <c r="I10" s="81"/>
      <c r="J10" s="81"/>
      <c r="K10" s="5"/>
      <c r="L10" s="5"/>
      <c r="M10" s="5"/>
      <c r="N10" s="5"/>
      <c r="O10" s="5"/>
      <c r="P10" s="5"/>
      <c r="Q10" s="5"/>
    </row>
    <row r="11" spans="1:17" ht="19.2" customHeight="1" x14ac:dyDescent="0.25">
      <c r="A11" s="81" t="s">
        <v>288</v>
      </c>
      <c r="B11" s="81"/>
      <c r="C11" s="81"/>
      <c r="D11" s="81"/>
      <c r="E11" s="81"/>
      <c r="F11" s="81"/>
      <c r="G11" s="81"/>
      <c r="H11" s="81"/>
      <c r="I11" s="81"/>
      <c r="J11" s="81"/>
      <c r="K11" s="5"/>
      <c r="L11" s="5"/>
      <c r="M11" s="5"/>
      <c r="N11" s="5"/>
      <c r="O11" s="5"/>
      <c r="P11" s="5"/>
      <c r="Q11" s="5"/>
    </row>
    <row r="12" spans="1:17" ht="6.6" customHeight="1" x14ac:dyDescent="0.25">
      <c r="A12" s="84"/>
      <c r="B12" s="84"/>
      <c r="C12" s="84"/>
      <c r="D12" s="84"/>
      <c r="E12" s="84"/>
      <c r="F12" s="84"/>
      <c r="G12" s="84"/>
      <c r="H12" s="84"/>
      <c r="I12" s="84"/>
      <c r="J12" s="84"/>
      <c r="K12" s="5"/>
      <c r="L12" s="5"/>
      <c r="M12" s="5"/>
      <c r="N12" s="5"/>
      <c r="O12" s="5"/>
      <c r="P12" s="5"/>
      <c r="Q12" s="5"/>
    </row>
    <row r="13" spans="1:17" ht="15.6" customHeight="1" x14ac:dyDescent="0.25">
      <c r="A13" s="85" t="s">
        <v>50</v>
      </c>
      <c r="B13" s="85"/>
      <c r="C13" s="85"/>
      <c r="D13" s="85"/>
      <c r="E13" s="9"/>
      <c r="F13" s="9"/>
      <c r="G13" s="10"/>
      <c r="H13" s="11" t="s">
        <v>53</v>
      </c>
      <c r="I13" s="9"/>
      <c r="J13" s="12" t="s">
        <v>45</v>
      </c>
      <c r="K13" s="5"/>
      <c r="L13" s="5"/>
      <c r="M13" s="5"/>
      <c r="N13" s="5"/>
      <c r="O13" s="5"/>
      <c r="P13" s="5"/>
      <c r="Q13" s="5"/>
    </row>
    <row r="14" spans="1:17" ht="15.6" customHeight="1" x14ac:dyDescent="0.25">
      <c r="A14" s="86" t="s">
        <v>51</v>
      </c>
      <c r="B14" s="86"/>
      <c r="C14" s="86"/>
      <c r="D14" s="86"/>
      <c r="E14" s="13"/>
      <c r="F14" s="13"/>
      <c r="G14" s="10"/>
      <c r="H14" s="76" t="s">
        <v>54</v>
      </c>
      <c r="I14" s="13"/>
      <c r="J14" s="14" t="s">
        <v>52</v>
      </c>
      <c r="K14" s="5"/>
      <c r="L14" s="5"/>
      <c r="M14" s="5"/>
      <c r="N14" s="5"/>
      <c r="O14" s="5"/>
      <c r="P14" s="5"/>
      <c r="Q14" s="5"/>
    </row>
    <row r="15" spans="1:17" ht="14.4" customHeight="1" x14ac:dyDescent="0.25">
      <c r="A15" s="88" t="s">
        <v>3</v>
      </c>
      <c r="B15" s="88"/>
      <c r="C15" s="88"/>
      <c r="D15" s="88"/>
      <c r="E15" s="88"/>
      <c r="F15" s="88"/>
      <c r="G15" s="88"/>
      <c r="H15" s="88"/>
      <c r="I15" s="89" t="s">
        <v>0</v>
      </c>
      <c r="J15" s="90"/>
      <c r="K15" s="5"/>
      <c r="L15" s="5"/>
      <c r="M15" s="5"/>
      <c r="N15" s="5"/>
      <c r="O15" s="5"/>
      <c r="P15" s="5"/>
      <c r="Q15" s="5"/>
    </row>
    <row r="16" spans="1:17" ht="14.4" customHeight="1" x14ac:dyDescent="0.25">
      <c r="A16" s="15" t="s">
        <v>16</v>
      </c>
      <c r="B16" s="16"/>
      <c r="C16" s="16"/>
      <c r="D16" s="17"/>
      <c r="E16" s="18"/>
      <c r="F16" s="17"/>
      <c r="G16" s="19"/>
      <c r="H16" s="20"/>
      <c r="I16" s="87" t="s">
        <v>60</v>
      </c>
      <c r="J16" s="87"/>
      <c r="K16" s="2"/>
      <c r="L16" s="2"/>
      <c r="M16" s="2"/>
      <c r="N16" s="2"/>
      <c r="O16" s="2"/>
      <c r="P16" s="2"/>
      <c r="Q16" s="2"/>
    </row>
    <row r="17" spans="1:17" ht="14.4" customHeight="1" x14ac:dyDescent="0.25">
      <c r="A17" s="15" t="s">
        <v>14</v>
      </c>
      <c r="B17" s="16"/>
      <c r="C17" s="16"/>
      <c r="D17" s="19"/>
      <c r="E17" s="18"/>
      <c r="F17" s="17"/>
      <c r="G17" s="21"/>
      <c r="H17" s="22" t="s">
        <v>55</v>
      </c>
      <c r="I17" s="23" t="s">
        <v>17</v>
      </c>
      <c r="J17" s="24">
        <v>3</v>
      </c>
      <c r="K17" s="3"/>
      <c r="L17" s="3"/>
      <c r="M17" s="3"/>
      <c r="N17" s="3"/>
      <c r="O17" s="3"/>
      <c r="P17" s="3"/>
      <c r="Q17" s="3"/>
    </row>
    <row r="18" spans="1:17" s="7" customFormat="1" ht="14.4" customHeight="1" x14ac:dyDescent="0.25">
      <c r="A18" s="25" t="s">
        <v>13</v>
      </c>
      <c r="B18" s="16"/>
      <c r="C18" s="16"/>
      <c r="D18" s="19"/>
      <c r="E18" s="18"/>
      <c r="F18" s="17"/>
      <c r="G18" s="21"/>
      <c r="H18" s="22" t="s">
        <v>56</v>
      </c>
      <c r="I18" s="23" t="s">
        <v>6</v>
      </c>
      <c r="J18" s="24">
        <v>1</v>
      </c>
      <c r="K18" s="8"/>
      <c r="L18" s="8"/>
      <c r="M18" s="8"/>
      <c r="N18" s="8"/>
      <c r="O18" s="8"/>
      <c r="P18" s="8"/>
      <c r="Q18" s="8"/>
    </row>
    <row r="19" spans="1:17" ht="15" customHeight="1" thickBot="1" x14ac:dyDescent="0.3">
      <c r="A19" s="27" t="s">
        <v>5</v>
      </c>
      <c r="B19" s="28"/>
      <c r="C19" s="28"/>
      <c r="D19" s="29"/>
      <c r="E19" s="29"/>
      <c r="F19" s="29"/>
      <c r="G19" s="29"/>
      <c r="H19" s="30" t="s">
        <v>57</v>
      </c>
      <c r="I19" s="31" t="s">
        <v>39</v>
      </c>
      <c r="J19" s="32" t="s">
        <v>61</v>
      </c>
      <c r="K19" s="4"/>
      <c r="L19" s="4"/>
      <c r="M19" s="4"/>
      <c r="N19" s="4"/>
      <c r="O19" s="4"/>
      <c r="P19" s="4"/>
      <c r="Q19" s="4"/>
    </row>
    <row r="20" spans="1:17" ht="6.6" customHeight="1" thickTop="1" thickBot="1" x14ac:dyDescent="0.3">
      <c r="A20" s="33"/>
      <c r="B20" s="34"/>
      <c r="C20" s="34"/>
      <c r="D20" s="35"/>
      <c r="E20" s="35"/>
      <c r="F20" s="35"/>
      <c r="G20" s="35"/>
      <c r="H20" s="35"/>
      <c r="I20" s="35"/>
      <c r="J20" s="35"/>
      <c r="K20" s="2"/>
      <c r="L20" s="2"/>
      <c r="M20" s="2"/>
      <c r="N20" s="2"/>
      <c r="O20" s="2"/>
      <c r="P20" s="2"/>
      <c r="Q20" s="2"/>
    </row>
    <row r="21" spans="1:17" ht="42.6" customHeight="1" thickTop="1" x14ac:dyDescent="0.25">
      <c r="A21" s="36" t="s">
        <v>1</v>
      </c>
      <c r="B21" s="37" t="s">
        <v>8</v>
      </c>
      <c r="C21" s="37" t="s">
        <v>18</v>
      </c>
      <c r="D21" s="37" t="s">
        <v>47</v>
      </c>
      <c r="E21" s="37" t="s">
        <v>19</v>
      </c>
      <c r="F21" s="37" t="s">
        <v>2</v>
      </c>
      <c r="G21" s="37" t="s">
        <v>20</v>
      </c>
      <c r="H21" s="37" t="s">
        <v>21</v>
      </c>
      <c r="I21" s="38" t="s">
        <v>22</v>
      </c>
      <c r="J21" s="39" t="s">
        <v>12</v>
      </c>
      <c r="K21" s="2"/>
      <c r="L21" s="2"/>
      <c r="M21" s="2"/>
      <c r="N21" s="2"/>
      <c r="O21" s="2"/>
      <c r="P21" s="2"/>
      <c r="Q21" s="2"/>
    </row>
    <row r="22" spans="1:17" ht="27" customHeight="1" x14ac:dyDescent="0.25">
      <c r="A22" s="40">
        <v>1</v>
      </c>
      <c r="B22" s="41" t="s">
        <v>289</v>
      </c>
      <c r="C22" s="42">
        <v>10091862923</v>
      </c>
      <c r="D22" s="43" t="s">
        <v>290</v>
      </c>
      <c r="E22" s="77">
        <v>40883</v>
      </c>
      <c r="F22" s="45"/>
      <c r="G22" s="44" t="s">
        <v>64</v>
      </c>
      <c r="H22" s="44" t="s">
        <v>65</v>
      </c>
      <c r="I22" s="46"/>
      <c r="J22" s="47"/>
      <c r="K22" s="2"/>
      <c r="L22" s="2"/>
      <c r="M22" s="2"/>
      <c r="N22" s="2"/>
      <c r="O22" s="2"/>
      <c r="P22" s="2"/>
      <c r="Q22" s="2"/>
    </row>
    <row r="23" spans="1:17" ht="27" customHeight="1" x14ac:dyDescent="0.25">
      <c r="A23" s="40">
        <v>2</v>
      </c>
      <c r="B23" s="41" t="s">
        <v>291</v>
      </c>
      <c r="C23" s="42">
        <v>10124884955</v>
      </c>
      <c r="D23" s="43" t="s">
        <v>292</v>
      </c>
      <c r="E23" s="77">
        <v>40569</v>
      </c>
      <c r="F23" s="45"/>
      <c r="G23" s="44" t="s">
        <v>64</v>
      </c>
      <c r="H23" s="44" t="s">
        <v>65</v>
      </c>
      <c r="I23" s="46"/>
      <c r="J23" s="47"/>
      <c r="K23" s="2"/>
      <c r="L23" s="2"/>
      <c r="M23" s="2"/>
      <c r="N23" s="2"/>
      <c r="O23" s="2"/>
      <c r="P23" s="2"/>
      <c r="Q23" s="2"/>
    </row>
    <row r="24" spans="1:17" ht="27" customHeight="1" x14ac:dyDescent="0.25">
      <c r="A24" s="40">
        <v>3</v>
      </c>
      <c r="B24" s="41" t="s">
        <v>293</v>
      </c>
      <c r="C24" s="42">
        <v>10148535878</v>
      </c>
      <c r="D24" s="43" t="s">
        <v>294</v>
      </c>
      <c r="E24" s="77">
        <v>40752</v>
      </c>
      <c r="F24" s="45"/>
      <c r="G24" s="44" t="s">
        <v>64</v>
      </c>
      <c r="H24" s="44" t="s">
        <v>65</v>
      </c>
      <c r="I24" s="46"/>
      <c r="J24" s="47"/>
      <c r="K24" s="2"/>
      <c r="L24" s="2"/>
      <c r="M24" s="2"/>
      <c r="N24" s="2"/>
      <c r="O24" s="2"/>
      <c r="P24" s="2"/>
      <c r="Q24" s="2"/>
    </row>
    <row r="25" spans="1:17" ht="27" customHeight="1" x14ac:dyDescent="0.25">
      <c r="A25" s="40">
        <v>4</v>
      </c>
      <c r="B25" s="41" t="s">
        <v>194</v>
      </c>
      <c r="C25" s="42">
        <v>10115952871</v>
      </c>
      <c r="D25" s="43" t="s">
        <v>295</v>
      </c>
      <c r="E25" s="77">
        <v>40753</v>
      </c>
      <c r="F25" s="45"/>
      <c r="G25" s="44" t="s">
        <v>64</v>
      </c>
      <c r="H25" s="44" t="s">
        <v>65</v>
      </c>
      <c r="I25" s="46"/>
      <c r="J25" s="47"/>
      <c r="K25" s="2"/>
      <c r="L25" s="2"/>
      <c r="M25" s="2"/>
      <c r="N25" s="2"/>
      <c r="O25" s="2"/>
      <c r="P25" s="2"/>
      <c r="Q25" s="2"/>
    </row>
    <row r="26" spans="1:17" ht="27" customHeight="1" x14ac:dyDescent="0.25">
      <c r="A26" s="40">
        <v>5</v>
      </c>
      <c r="B26" s="41" t="s">
        <v>296</v>
      </c>
      <c r="C26" s="42">
        <v>10153230880</v>
      </c>
      <c r="D26" s="43" t="s">
        <v>297</v>
      </c>
      <c r="E26" s="77">
        <v>40561</v>
      </c>
      <c r="F26" s="45"/>
      <c r="G26" s="44" t="s">
        <v>64</v>
      </c>
      <c r="H26" s="44" t="s">
        <v>65</v>
      </c>
      <c r="I26" s="46"/>
      <c r="J26" s="47"/>
      <c r="K26" s="2"/>
      <c r="L26" s="2"/>
      <c r="M26" s="2"/>
      <c r="N26" s="2"/>
      <c r="O26" s="2"/>
      <c r="P26" s="2"/>
      <c r="Q26" s="2"/>
    </row>
    <row r="27" spans="1:17" ht="27" customHeight="1" x14ac:dyDescent="0.25">
      <c r="A27" s="40">
        <v>6</v>
      </c>
      <c r="B27" s="41" t="s">
        <v>298</v>
      </c>
      <c r="C27" s="42">
        <v>10145561719</v>
      </c>
      <c r="D27" s="43" t="s">
        <v>299</v>
      </c>
      <c r="E27" s="77">
        <v>40697</v>
      </c>
      <c r="F27" s="45"/>
      <c r="G27" s="44" t="s">
        <v>64</v>
      </c>
      <c r="H27" s="44" t="s">
        <v>65</v>
      </c>
      <c r="I27" s="46"/>
      <c r="J27" s="47"/>
      <c r="K27" s="2"/>
      <c r="L27" s="2"/>
      <c r="M27" s="2"/>
      <c r="N27" s="2"/>
      <c r="O27" s="2"/>
      <c r="P27" s="2"/>
      <c r="Q27" s="2"/>
    </row>
    <row r="28" spans="1:17" ht="27" customHeight="1" x14ac:dyDescent="0.25">
      <c r="A28" s="40">
        <v>7</v>
      </c>
      <c r="B28" s="41" t="s">
        <v>300</v>
      </c>
      <c r="C28" s="42">
        <v>10144795823</v>
      </c>
      <c r="D28" s="43" t="s">
        <v>301</v>
      </c>
      <c r="E28" s="77">
        <v>40895</v>
      </c>
      <c r="F28" s="45"/>
      <c r="G28" s="44" t="s">
        <v>64</v>
      </c>
      <c r="H28" s="44" t="s">
        <v>65</v>
      </c>
      <c r="I28" s="46"/>
      <c r="J28" s="47"/>
      <c r="K28" s="2"/>
      <c r="L28" s="2"/>
      <c r="M28" s="2"/>
      <c r="N28" s="2"/>
      <c r="O28" s="2"/>
      <c r="P28" s="2"/>
      <c r="Q28" s="2"/>
    </row>
    <row r="29" spans="1:17" ht="27" customHeight="1" x14ac:dyDescent="0.25">
      <c r="A29" s="40">
        <v>8</v>
      </c>
      <c r="B29" s="41" t="s">
        <v>302</v>
      </c>
      <c r="C29" s="42">
        <v>10116101607</v>
      </c>
      <c r="D29" s="43" t="s">
        <v>303</v>
      </c>
      <c r="E29" s="77">
        <v>40871</v>
      </c>
      <c r="F29" s="45"/>
      <c r="G29" s="44" t="s">
        <v>64</v>
      </c>
      <c r="H29" s="44" t="s">
        <v>65</v>
      </c>
      <c r="I29" s="46"/>
      <c r="J29" s="47"/>
      <c r="K29" s="2"/>
      <c r="L29" s="2"/>
      <c r="M29" s="2"/>
      <c r="N29" s="2"/>
      <c r="O29" s="2"/>
      <c r="P29" s="2"/>
      <c r="Q29" s="2"/>
    </row>
    <row r="30" spans="1:17" ht="27" customHeight="1" x14ac:dyDescent="0.25">
      <c r="A30" s="40" t="s">
        <v>91</v>
      </c>
      <c r="B30" s="41" t="s">
        <v>304</v>
      </c>
      <c r="C30" s="42">
        <v>10144795419</v>
      </c>
      <c r="D30" s="43" t="s">
        <v>305</v>
      </c>
      <c r="E30" s="77">
        <v>40791</v>
      </c>
      <c r="F30" s="45"/>
      <c r="G30" s="44" t="s">
        <v>64</v>
      </c>
      <c r="H30" s="44" t="s">
        <v>65</v>
      </c>
      <c r="I30" s="46"/>
      <c r="J30" s="47"/>
      <c r="K30" s="2"/>
      <c r="L30" s="2"/>
      <c r="M30" s="2"/>
      <c r="N30" s="2"/>
      <c r="O30" s="2"/>
      <c r="P30" s="2"/>
      <c r="Q30" s="2"/>
    </row>
    <row r="31" spans="1:17" ht="27" customHeight="1" x14ac:dyDescent="0.25">
      <c r="A31" s="40" t="s">
        <v>91</v>
      </c>
      <c r="B31" s="41" t="s">
        <v>306</v>
      </c>
      <c r="C31" s="42">
        <v>10125119169</v>
      </c>
      <c r="D31" s="43" t="s">
        <v>307</v>
      </c>
      <c r="E31" s="77">
        <v>40691</v>
      </c>
      <c r="F31" s="45"/>
      <c r="G31" s="44" t="s">
        <v>64</v>
      </c>
      <c r="H31" s="44" t="s">
        <v>65</v>
      </c>
      <c r="I31" s="46"/>
      <c r="J31" s="47"/>
      <c r="K31" s="2"/>
      <c r="L31" s="2"/>
      <c r="M31" s="2"/>
      <c r="N31" s="2"/>
      <c r="O31" s="2"/>
      <c r="P31" s="2"/>
      <c r="Q31" s="2"/>
    </row>
    <row r="32" spans="1:17" ht="27" customHeight="1" thickBot="1" x14ac:dyDescent="0.3">
      <c r="A32" s="40" t="s">
        <v>91</v>
      </c>
      <c r="B32" s="41" t="s">
        <v>308</v>
      </c>
      <c r="C32" s="42">
        <v>10094222750</v>
      </c>
      <c r="D32" s="43" t="s">
        <v>309</v>
      </c>
      <c r="E32" s="77">
        <v>40614</v>
      </c>
      <c r="F32" s="45"/>
      <c r="G32" s="44" t="s">
        <v>64</v>
      </c>
      <c r="H32" s="44" t="s">
        <v>65</v>
      </c>
      <c r="I32" s="46"/>
      <c r="J32" s="47"/>
      <c r="K32" s="2"/>
      <c r="L32" s="2"/>
      <c r="M32" s="2"/>
      <c r="N32" s="2"/>
      <c r="O32" s="2"/>
      <c r="P32" s="2"/>
      <c r="Q32" s="2"/>
    </row>
    <row r="33" spans="1:10" ht="6.6" customHeight="1" thickTop="1" thickBot="1" x14ac:dyDescent="0.35">
      <c r="A33" s="48"/>
      <c r="B33" s="49"/>
      <c r="C33" s="49"/>
      <c r="D33" s="50"/>
      <c r="E33" s="51"/>
      <c r="F33" s="52"/>
      <c r="G33" s="51"/>
      <c r="H33" s="51"/>
      <c r="I33" s="53"/>
      <c r="J33" s="54"/>
    </row>
    <row r="34" spans="1:10" ht="14.4" customHeight="1" thickTop="1" x14ac:dyDescent="0.25">
      <c r="A34" s="91" t="s">
        <v>10</v>
      </c>
      <c r="B34" s="91"/>
      <c r="C34" s="91"/>
      <c r="D34" s="91"/>
      <c r="E34" s="55"/>
      <c r="F34" s="55"/>
      <c r="G34" s="92" t="s">
        <v>11</v>
      </c>
      <c r="H34" s="92"/>
      <c r="I34" s="92"/>
      <c r="J34" s="93"/>
    </row>
    <row r="35" spans="1:10" ht="14.4" customHeight="1" x14ac:dyDescent="0.25">
      <c r="A35" s="26" t="s">
        <v>58</v>
      </c>
      <c r="B35" s="56"/>
      <c r="C35" s="57"/>
      <c r="D35" s="58"/>
      <c r="E35" s="59"/>
      <c r="F35" s="59"/>
      <c r="G35" s="60" t="s">
        <v>25</v>
      </c>
      <c r="H35" s="61">
        <v>1</v>
      </c>
      <c r="I35" s="60" t="s">
        <v>26</v>
      </c>
      <c r="J35" s="62">
        <f>COUNTIF(F21:F33,"ЗМС")</f>
        <v>0</v>
      </c>
    </row>
    <row r="36" spans="1:10" ht="14.4" customHeight="1" x14ac:dyDescent="0.25">
      <c r="A36" s="26" t="s">
        <v>40</v>
      </c>
      <c r="B36" s="56"/>
      <c r="C36" s="63"/>
      <c r="D36" s="58"/>
      <c r="E36" s="64"/>
      <c r="F36" s="64"/>
      <c r="G36" s="60" t="s">
        <v>27</v>
      </c>
      <c r="H36" s="65">
        <f>H37+H41</f>
        <v>11</v>
      </c>
      <c r="I36" s="60" t="s">
        <v>28</v>
      </c>
      <c r="J36" s="62">
        <f>COUNTIF(F21:F33,"МСМК")</f>
        <v>0</v>
      </c>
    </row>
    <row r="37" spans="1:10" ht="14.4" customHeight="1" x14ac:dyDescent="0.25">
      <c r="A37" s="26" t="s">
        <v>59</v>
      </c>
      <c r="B37" s="56"/>
      <c r="C37" s="66"/>
      <c r="D37" s="58"/>
      <c r="E37" s="64"/>
      <c r="F37" s="64"/>
      <c r="G37" s="60" t="s">
        <v>29</v>
      </c>
      <c r="H37" s="65">
        <f>H38+H39+H40</f>
        <v>8</v>
      </c>
      <c r="I37" s="60" t="s">
        <v>23</v>
      </c>
      <c r="J37" s="62">
        <f>COUNTIF(F$21:F33,"МС")</f>
        <v>0</v>
      </c>
    </row>
    <row r="38" spans="1:10" ht="14.4" customHeight="1" x14ac:dyDescent="0.25">
      <c r="A38" s="26" t="s">
        <v>41</v>
      </c>
      <c r="B38" s="56"/>
      <c r="C38" s="66"/>
      <c r="D38" s="58"/>
      <c r="E38" s="64"/>
      <c r="F38" s="64"/>
      <c r="G38" s="60" t="s">
        <v>30</v>
      </c>
      <c r="H38" s="65">
        <f>COUNT(A21:A33)</f>
        <v>8</v>
      </c>
      <c r="I38" s="60" t="s">
        <v>24</v>
      </c>
      <c r="J38" s="62">
        <f>COUNTIF(F$20:F33,"КМС")</f>
        <v>0</v>
      </c>
    </row>
    <row r="39" spans="1:10" ht="14.4" customHeight="1" x14ac:dyDescent="0.25">
      <c r="A39" s="67"/>
      <c r="B39" s="56"/>
      <c r="C39" s="66"/>
      <c r="D39" s="58"/>
      <c r="E39" s="2"/>
      <c r="F39" s="2"/>
      <c r="G39" s="60" t="s">
        <v>31</v>
      </c>
      <c r="H39" s="65">
        <f>COUNTIF(A21:A33,"НФ")</f>
        <v>0</v>
      </c>
      <c r="I39" s="60" t="s">
        <v>32</v>
      </c>
      <c r="J39" s="62">
        <f>COUNTIF(F21:F33,"1 СР")</f>
        <v>0</v>
      </c>
    </row>
    <row r="40" spans="1:10" ht="13.8" customHeight="1" x14ac:dyDescent="0.25">
      <c r="A40" s="68"/>
      <c r="B40" s="69"/>
      <c r="C40" s="69"/>
      <c r="D40" s="58"/>
      <c r="E40" s="2"/>
      <c r="F40" s="2"/>
      <c r="G40" s="60" t="s">
        <v>33</v>
      </c>
      <c r="H40" s="65">
        <f>COUNTIF(A21:A33,"ДСКВ")</f>
        <v>0</v>
      </c>
      <c r="I40" s="60" t="s">
        <v>34</v>
      </c>
      <c r="J40" s="62">
        <f>COUNTIF(F21:F33,"2 СР")</f>
        <v>0</v>
      </c>
    </row>
    <row r="41" spans="1:10" ht="14.4" customHeight="1" x14ac:dyDescent="0.25">
      <c r="A41" s="70"/>
      <c r="B41" s="56"/>
      <c r="C41" s="71"/>
      <c r="D41" s="58"/>
      <c r="E41" s="64"/>
      <c r="F41" s="64"/>
      <c r="G41" s="60" t="s">
        <v>35</v>
      </c>
      <c r="H41" s="65">
        <f>COUNTIF(A21:A33,"НС")</f>
        <v>3</v>
      </c>
      <c r="I41" s="60" t="s">
        <v>36</v>
      </c>
      <c r="J41" s="62">
        <f>COUNTIF(F21:F33,"3 СР")</f>
        <v>0</v>
      </c>
    </row>
    <row r="42" spans="1:10" ht="4.8" customHeight="1" x14ac:dyDescent="0.25">
      <c r="A42" s="70"/>
      <c r="B42" s="56"/>
      <c r="C42" s="56"/>
      <c r="D42" s="56"/>
      <c r="E42" s="56"/>
      <c r="F42" s="56"/>
      <c r="G42" s="69"/>
      <c r="H42" s="69"/>
      <c r="I42" s="72"/>
      <c r="J42" s="73"/>
    </row>
    <row r="43" spans="1:10" ht="13.8" customHeight="1" x14ac:dyDescent="0.25">
      <c r="A43" s="94" t="s">
        <v>37</v>
      </c>
      <c r="B43" s="95"/>
      <c r="C43" s="95"/>
      <c r="D43" s="95" t="s">
        <v>4</v>
      </c>
      <c r="E43" s="95"/>
      <c r="F43" s="95"/>
      <c r="G43" s="95" t="s">
        <v>15</v>
      </c>
      <c r="H43" s="95"/>
      <c r="I43" s="95" t="s">
        <v>38</v>
      </c>
      <c r="J43" s="96"/>
    </row>
    <row r="44" spans="1:10" ht="13.8" customHeight="1" x14ac:dyDescent="0.25">
      <c r="A44" s="97"/>
      <c r="B44" s="97"/>
      <c r="C44" s="97"/>
      <c r="D44" s="97"/>
      <c r="E44" s="97"/>
      <c r="F44" s="98"/>
      <c r="G44" s="98"/>
      <c r="H44" s="98"/>
      <c r="I44" s="98"/>
      <c r="J44" s="98"/>
    </row>
    <row r="45" spans="1:10" ht="13.8" customHeight="1" x14ac:dyDescent="0.25">
      <c r="A45" s="74"/>
      <c r="B45" s="64"/>
      <c r="C45" s="64"/>
      <c r="D45" s="64"/>
      <c r="E45" s="64"/>
      <c r="F45" s="64"/>
      <c r="G45" s="64"/>
      <c r="H45" s="64"/>
      <c r="I45" s="64"/>
      <c r="J45" s="75"/>
    </row>
    <row r="46" spans="1:10" ht="13.8" customHeight="1" x14ac:dyDescent="0.25">
      <c r="A46" s="74"/>
      <c r="B46" s="64"/>
      <c r="C46" s="64"/>
      <c r="D46" s="64"/>
      <c r="E46" s="64"/>
      <c r="F46" s="64"/>
      <c r="G46" s="64"/>
      <c r="H46" s="64"/>
      <c r="I46" s="64"/>
      <c r="J46" s="75"/>
    </row>
    <row r="47" spans="1:10" ht="13.8" customHeight="1" x14ac:dyDescent="0.25">
      <c r="A47" s="74"/>
      <c r="B47" s="64"/>
      <c r="C47" s="64"/>
      <c r="D47" s="64"/>
      <c r="E47" s="64"/>
      <c r="F47" s="64"/>
      <c r="G47" s="64"/>
      <c r="H47" s="64"/>
      <c r="I47" s="64"/>
      <c r="J47" s="75"/>
    </row>
    <row r="48" spans="1:10" ht="13.8" customHeight="1" x14ac:dyDescent="0.25">
      <c r="A48" s="74"/>
      <c r="B48" s="64"/>
      <c r="C48" s="64"/>
      <c r="D48" s="64"/>
      <c r="E48" s="64"/>
      <c r="F48" s="64"/>
      <c r="G48" s="64"/>
      <c r="H48" s="64"/>
      <c r="I48" s="64"/>
      <c r="J48" s="75"/>
    </row>
    <row r="49" spans="1:10" ht="14.4" customHeight="1" thickBot="1" x14ac:dyDescent="0.3">
      <c r="A49" s="99"/>
      <c r="B49" s="100"/>
      <c r="C49" s="100"/>
      <c r="D49" s="100" t="s">
        <v>55</v>
      </c>
      <c r="E49" s="100"/>
      <c r="F49" s="100"/>
      <c r="G49" s="100" t="s">
        <v>56</v>
      </c>
      <c r="H49" s="100"/>
      <c r="I49" s="100" t="s">
        <v>57</v>
      </c>
      <c r="J49" s="101"/>
    </row>
    <row r="50" spans="1:10" ht="14.4" customHeight="1" thickTop="1" x14ac:dyDescent="0.25"/>
    <row r="51" spans="1:10" ht="14.4" customHeight="1" x14ac:dyDescent="0.25"/>
    <row r="52" spans="1:10" ht="14.4" customHeight="1" x14ac:dyDescent="0.25"/>
    <row r="53" spans="1:10" ht="14.4" customHeight="1" x14ac:dyDescent="0.25"/>
    <row r="54" spans="1:10" ht="14.4" customHeight="1" x14ac:dyDescent="0.25"/>
    <row r="55" spans="1:10" ht="14.4" customHeight="1" x14ac:dyDescent="0.25"/>
    <row r="56" spans="1:10" ht="14.4" customHeight="1" x14ac:dyDescent="0.25"/>
    <row r="57" spans="1:10" ht="14.4" customHeight="1" x14ac:dyDescent="0.25"/>
    <row r="58" spans="1:10" ht="14.4" customHeight="1" x14ac:dyDescent="0.25"/>
    <row r="59" spans="1:10" ht="14.4" customHeight="1" x14ac:dyDescent="0.25"/>
    <row r="60" spans="1:10" ht="14.4" customHeight="1" x14ac:dyDescent="0.25"/>
    <row r="61" spans="1:10" ht="14.4" customHeight="1" x14ac:dyDescent="0.25"/>
    <row r="62" spans="1:10" ht="14.4" customHeight="1" x14ac:dyDescent="0.25"/>
    <row r="63" spans="1:10" ht="14.4" customHeight="1" x14ac:dyDescent="0.25"/>
    <row r="64" spans="1:10" ht="14.4" customHeight="1" x14ac:dyDescent="0.25"/>
    <row r="65" ht="14.4" customHeight="1" x14ac:dyDescent="0.25"/>
    <row r="66" ht="14.4" customHeight="1" x14ac:dyDescent="0.25"/>
    <row r="67" ht="14.4" customHeight="1" x14ac:dyDescent="0.25"/>
    <row r="68" ht="14.4" customHeight="1" x14ac:dyDescent="0.25"/>
    <row r="69" ht="14.4" customHeight="1" x14ac:dyDescent="0.25"/>
    <row r="70" ht="14.4" customHeight="1" x14ac:dyDescent="0.25"/>
    <row r="71" ht="14.4" customHeight="1" x14ac:dyDescent="0.25"/>
    <row r="72" ht="14.4" customHeight="1" x14ac:dyDescent="0.25"/>
    <row r="73" ht="14.4" customHeight="1" x14ac:dyDescent="0.25"/>
    <row r="74" ht="14.4" customHeight="1" x14ac:dyDescent="0.25"/>
    <row r="75" ht="14.4" customHeight="1" x14ac:dyDescent="0.25"/>
    <row r="76" ht="14.4" customHeight="1" x14ac:dyDescent="0.25"/>
    <row r="77" ht="14.4" customHeight="1" x14ac:dyDescent="0.25"/>
    <row r="78" ht="14.4" customHeight="1" x14ac:dyDescent="0.25"/>
    <row r="79" ht="14.4" customHeight="1" x14ac:dyDescent="0.25"/>
    <row r="80" ht="14.4" customHeight="1" x14ac:dyDescent="0.25"/>
    <row r="81" ht="14.4" customHeight="1" x14ac:dyDescent="0.25"/>
    <row r="82" ht="14.4" customHeight="1" x14ac:dyDescent="0.25"/>
    <row r="83" ht="14.4" customHeight="1" x14ac:dyDescent="0.25"/>
    <row r="84" ht="14.4" customHeight="1" x14ac:dyDescent="0.25"/>
    <row r="85" ht="14.4" customHeight="1" x14ac:dyDescent="0.25"/>
    <row r="86" ht="14.4" customHeight="1" x14ac:dyDescent="0.25"/>
    <row r="87" ht="14.4" customHeight="1" x14ac:dyDescent="0.25"/>
    <row r="88" ht="14.4" customHeight="1" x14ac:dyDescent="0.25"/>
    <row r="89" ht="14.4" customHeight="1" x14ac:dyDescent="0.25"/>
    <row r="90" ht="14.4" customHeight="1" x14ac:dyDescent="0.25"/>
    <row r="91" ht="14.4" customHeight="1" x14ac:dyDescent="0.25"/>
    <row r="92" ht="14.4" customHeight="1" x14ac:dyDescent="0.25"/>
  </sheetData>
  <mergeCells count="28">
    <mergeCell ref="A49:C49"/>
    <mergeCell ref="D49:F49"/>
    <mergeCell ref="G49:H49"/>
    <mergeCell ref="I49:J49"/>
    <mergeCell ref="A43:C43"/>
    <mergeCell ref="D43:F43"/>
    <mergeCell ref="G43:H43"/>
    <mergeCell ref="I43:J43"/>
    <mergeCell ref="A44:E44"/>
    <mergeCell ref="F44:J44"/>
    <mergeCell ref="A14:D14"/>
    <mergeCell ref="A15:H15"/>
    <mergeCell ref="I15:J15"/>
    <mergeCell ref="I16:J16"/>
    <mergeCell ref="A34:D34"/>
    <mergeCell ref="G34:J34"/>
    <mergeCell ref="A8:J8"/>
    <mergeCell ref="A9:J9"/>
    <mergeCell ref="A10:J10"/>
    <mergeCell ref="A11:J11"/>
    <mergeCell ref="A12:J12"/>
    <mergeCell ref="A13:D13"/>
    <mergeCell ref="A1:J1"/>
    <mergeCell ref="A3:J3"/>
    <mergeCell ref="A4:J4"/>
    <mergeCell ref="A5:J5"/>
    <mergeCell ref="A6:J6"/>
    <mergeCell ref="A7:J7"/>
  </mergeCells>
  <printOptions horizontalCentered="1"/>
  <pageMargins left="0.19685039370078741" right="0.19685039370078741" top="0.70866141732283472" bottom="0.86614173228346458" header="0.15748031496062992" footer="0.11811023622047245"/>
  <pageSetup paperSize="9" scale="56" fitToHeight="0" orientation="portrait" r:id="rId1"/>
  <headerFooter alignWithMargins="0">
    <oddFooter>Страница &amp;P из &amp;N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8</vt:i4>
      </vt:variant>
      <vt:variant>
        <vt:lpstr>Именованные диапазоны</vt:lpstr>
      </vt:variant>
      <vt:variant>
        <vt:i4>16</vt:i4>
      </vt:variant>
    </vt:vector>
  </HeadingPairs>
  <TitlesOfParts>
    <vt:vector size="24" baseType="lpstr">
      <vt:lpstr>Юноши 8 лет</vt:lpstr>
      <vt:lpstr>Юноши 9 лет</vt:lpstr>
      <vt:lpstr>Девушки 10 лет</vt:lpstr>
      <vt:lpstr>Юноши 10 лет</vt:lpstr>
      <vt:lpstr>Девушки 11-12 лет</vt:lpstr>
      <vt:lpstr>Юноши 11-12 лет</vt:lpstr>
      <vt:lpstr>Юноши 13-14 лет</vt:lpstr>
      <vt:lpstr>Юноши 15-16 лет</vt:lpstr>
      <vt:lpstr>'Девушки 10 лет'!Заголовки_для_печати</vt:lpstr>
      <vt:lpstr>'Девушки 11-12 лет'!Заголовки_для_печати</vt:lpstr>
      <vt:lpstr>'Юноши 10 лет'!Заголовки_для_печати</vt:lpstr>
      <vt:lpstr>'Юноши 11-12 лет'!Заголовки_для_печати</vt:lpstr>
      <vt:lpstr>'Юноши 13-14 лет'!Заголовки_для_печати</vt:lpstr>
      <vt:lpstr>'Юноши 15-16 лет'!Заголовки_для_печати</vt:lpstr>
      <vt:lpstr>'Юноши 8 лет'!Заголовки_для_печати</vt:lpstr>
      <vt:lpstr>'Юноши 9 лет'!Заголовки_для_печати</vt:lpstr>
      <vt:lpstr>'Девушки 10 лет'!Область_печати</vt:lpstr>
      <vt:lpstr>'Девушки 11-12 лет'!Область_печати</vt:lpstr>
      <vt:lpstr>'Юноши 10 лет'!Область_печати</vt:lpstr>
      <vt:lpstr>'Юноши 11-12 лет'!Область_печати</vt:lpstr>
      <vt:lpstr>'Юноши 13-14 лет'!Область_печати</vt:lpstr>
      <vt:lpstr>'Юноши 15-16 лет'!Область_печати</vt:lpstr>
      <vt:lpstr>'Юноши 8 лет'!Область_печати</vt:lpstr>
      <vt:lpstr>'Юноши 9 лет'!Область_печати</vt:lpstr>
    </vt:vector>
  </TitlesOfParts>
  <Company>CPD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Asus</cp:lastModifiedBy>
  <cp:lastPrinted>2021-08-28T14:11:58Z</cp:lastPrinted>
  <dcterms:created xsi:type="dcterms:W3CDTF">2009-09-29T08:24:35Z</dcterms:created>
  <dcterms:modified xsi:type="dcterms:W3CDTF">2026-06-13T12:15:36Z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омер документа">
    <vt:lpwstr>1ABAE2D0-879C-413E-8C23-B9B1C034E3D1</vt:lpwstr>
  </property>
</Properties>
</file>