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ЭтаКнига" defaultThemeVersion="124226"/>
  <bookViews>
    <workbookView xWindow="-120" yWindow="-120" windowWidth="23256" windowHeight="13176"/>
  </bookViews>
  <sheets>
    <sheet name="Черенок 2026" sheetId="8" r:id="rId1"/>
    <sheet name="Условия поставки" sheetId="6" r:id="rId2"/>
  </sheets>
  <definedNames>
    <definedName name="_xlnm.Print_Area" localSheetId="1">'Условия поставки'!$A$1:$I$45</definedName>
    <definedName name="_xlnm.Print_Area" localSheetId="0">'Черенок 2026'!$A$23:$F$203</definedName>
  </definedNames>
  <calcPr calcId="144525"/>
</workbook>
</file>

<file path=xl/calcChain.xml><?xml version="1.0" encoding="utf-8"?>
<calcChain xmlns="http://schemas.openxmlformats.org/spreadsheetml/2006/main">
  <c r="D25" i="8" l="1"/>
  <c r="D26" i="8"/>
  <c r="D27" i="8"/>
  <c r="D175" i="8" l="1"/>
  <c r="F163" i="8"/>
  <c r="G163" i="8"/>
  <c r="F162" i="8"/>
  <c r="G162" i="8"/>
  <c r="D162" i="8"/>
  <c r="D163" i="8"/>
  <c r="F25" i="8"/>
  <c r="G25" i="8"/>
  <c r="F26" i="8"/>
  <c r="G26" i="8"/>
  <c r="F27" i="8"/>
  <c r="G27" i="8"/>
  <c r="D185" i="8"/>
  <c r="F185" i="8"/>
  <c r="G185" i="8"/>
  <c r="D180" i="8"/>
  <c r="F180" i="8"/>
  <c r="G180" i="8"/>
  <c r="F172" i="8"/>
  <c r="G172" i="8"/>
  <c r="D172" i="8"/>
  <c r="F167" i="8" l="1"/>
  <c r="G167" i="8"/>
  <c r="D167" i="8"/>
  <c r="F118" i="8"/>
  <c r="G118" i="8"/>
  <c r="D118" i="8"/>
  <c r="D106" i="8"/>
  <c r="F106" i="8"/>
  <c r="G106" i="8"/>
  <c r="F87" i="8" l="1"/>
  <c r="G87" i="8"/>
  <c r="D87" i="8"/>
  <c r="D86" i="8"/>
  <c r="F86" i="8"/>
  <c r="G86" i="8"/>
  <c r="D83" i="8"/>
  <c r="F83" i="8"/>
  <c r="G83" i="8"/>
  <c r="D55" i="8"/>
  <c r="F55" i="8"/>
  <c r="G55" i="8"/>
  <c r="D56" i="8"/>
  <c r="F56" i="8"/>
  <c r="G56" i="8"/>
  <c r="F34" i="8"/>
  <c r="G34" i="8"/>
  <c r="D34" i="8"/>
  <c r="F33" i="8"/>
  <c r="G33" i="8"/>
  <c r="D33" i="8"/>
  <c r="D31" i="8"/>
  <c r="F31" i="8"/>
  <c r="G31" i="8"/>
  <c r="D79" i="8"/>
  <c r="F79" i="8"/>
  <c r="G79" i="8"/>
  <c r="F166" i="8"/>
  <c r="G166" i="8"/>
  <c r="F168" i="8"/>
  <c r="G168" i="8"/>
  <c r="D168" i="8"/>
  <c r="F107" i="8"/>
  <c r="G107" i="8"/>
  <c r="F94" i="8"/>
  <c r="G94" i="8"/>
  <c r="D94" i="8"/>
  <c r="F80" i="8"/>
  <c r="G80" i="8"/>
  <c r="D80" i="8"/>
  <c r="F60" i="8"/>
  <c r="G60" i="8"/>
  <c r="D60" i="8"/>
  <c r="F150" i="8" l="1"/>
  <c r="G150" i="8"/>
  <c r="D150" i="8"/>
  <c r="F175" i="8"/>
  <c r="G175" i="8"/>
  <c r="F195" i="8"/>
  <c r="G195" i="8"/>
  <c r="F212" i="8"/>
  <c r="G212" i="8"/>
  <c r="D212" i="8"/>
  <c r="F196" i="8"/>
  <c r="G196" i="8"/>
  <c r="D196" i="8"/>
  <c r="F192" i="8"/>
  <c r="G192" i="8"/>
  <c r="F191" i="8"/>
  <c r="G191" i="8"/>
  <c r="F187" i="8"/>
  <c r="G187" i="8"/>
  <c r="D187" i="8"/>
  <c r="D169" i="8"/>
  <c r="F169" i="8"/>
  <c r="G169" i="8"/>
  <c r="F164" i="8"/>
  <c r="G164" i="8"/>
  <c r="D164" i="8"/>
  <c r="D157" i="8"/>
  <c r="G157" i="8"/>
  <c r="D153" i="8"/>
  <c r="F153" i="8"/>
  <c r="G153" i="8"/>
  <c r="D135" i="8"/>
  <c r="D134" i="8"/>
  <c r="D131" i="8"/>
  <c r="F131" i="8"/>
  <c r="G131" i="8"/>
  <c r="F127" i="8"/>
  <c r="G127" i="8"/>
  <c r="D127" i="8"/>
  <c r="D117" i="8"/>
  <c r="F117" i="8"/>
  <c r="G117" i="8"/>
  <c r="D98" i="8" l="1"/>
  <c r="F98" i="8"/>
  <c r="G98" i="8"/>
  <c r="F99" i="8"/>
  <c r="G99" i="8"/>
  <c r="D99" i="8"/>
  <c r="F91" i="8"/>
  <c r="G91" i="8"/>
  <c r="D91" i="8"/>
  <c r="F90" i="8"/>
  <c r="G90" i="8"/>
  <c r="D90" i="8"/>
  <c r="F88" i="8"/>
  <c r="G88" i="8"/>
  <c r="D88" i="8"/>
  <c r="F84" i="8"/>
  <c r="G84" i="8"/>
  <c r="D84" i="8"/>
  <c r="F76" i="8"/>
  <c r="G76" i="8"/>
  <c r="D76" i="8"/>
  <c r="F73" i="8"/>
  <c r="G73" i="8"/>
  <c r="D73" i="8"/>
  <c r="F71" i="8"/>
  <c r="G71" i="8"/>
  <c r="F62" i="8" l="1"/>
  <c r="G62" i="8"/>
  <c r="D62" i="8"/>
  <c r="F57" i="8"/>
  <c r="G57" i="8"/>
  <c r="D57" i="8"/>
  <c r="F47" i="8" l="1"/>
  <c r="G47" i="8"/>
  <c r="D47" i="8"/>
  <c r="F46" i="8"/>
  <c r="G46" i="8"/>
  <c r="D46" i="8"/>
  <c r="F44" i="8"/>
  <c r="G44" i="8"/>
  <c r="D44" i="8"/>
  <c r="F43" i="8"/>
  <c r="G43" i="8"/>
  <c r="D43" i="8"/>
  <c r="F40" i="8"/>
  <c r="G40" i="8"/>
  <c r="D40" i="8"/>
  <c r="F35" i="8"/>
  <c r="G35" i="8"/>
  <c r="D35" i="8"/>
  <c r="D28" i="8"/>
  <c r="G207" i="8" l="1"/>
  <c r="F207" i="8"/>
  <c r="D207" i="8"/>
  <c r="G199" i="8"/>
  <c r="F199" i="8"/>
  <c r="D199" i="8"/>
  <c r="G198" i="8"/>
  <c r="F198" i="8"/>
  <c r="D198" i="8"/>
  <c r="G197" i="8"/>
  <c r="F197" i="8"/>
  <c r="D197" i="8"/>
  <c r="G193" i="8"/>
  <c r="F193" i="8"/>
  <c r="D193" i="8"/>
  <c r="G190" i="8"/>
  <c r="F190" i="8"/>
  <c r="D190" i="8"/>
  <c r="G184" i="8"/>
  <c r="F184" i="8"/>
  <c r="D184" i="8"/>
  <c r="G182" i="8"/>
  <c r="F182" i="8"/>
  <c r="D182" i="8"/>
  <c r="G177" i="8"/>
  <c r="F177" i="8"/>
  <c r="D177" i="8"/>
  <c r="G174" i="8"/>
  <c r="F174" i="8"/>
  <c r="D174" i="8"/>
  <c r="G178" i="8"/>
  <c r="F178" i="8"/>
  <c r="D178" i="8"/>
  <c r="G165" i="8"/>
  <c r="F165" i="8"/>
  <c r="D165" i="8"/>
  <c r="G160" i="8"/>
  <c r="F160" i="8"/>
  <c r="D160" i="8"/>
  <c r="G158" i="8"/>
  <c r="F158" i="8"/>
  <c r="D158" i="8"/>
  <c r="G154" i="8"/>
  <c r="F154" i="8"/>
  <c r="D154" i="8"/>
  <c r="G148" i="8"/>
  <c r="F148" i="8"/>
  <c r="D148" i="8"/>
  <c r="G144" i="8"/>
  <c r="F144" i="8"/>
  <c r="D144" i="8"/>
  <c r="G142" i="8"/>
  <c r="F142" i="8"/>
  <c r="D142" i="8"/>
  <c r="G130" i="8"/>
  <c r="F130" i="8"/>
  <c r="D130" i="8"/>
  <c r="G128" i="8"/>
  <c r="F128" i="8"/>
  <c r="D128" i="8"/>
  <c r="G125" i="8"/>
  <c r="F125" i="8"/>
  <c r="D125" i="8"/>
  <c r="G102" i="8"/>
  <c r="F102" i="8"/>
  <c r="D102" i="8"/>
  <c r="G78" i="8"/>
  <c r="F78" i="8"/>
  <c r="D78" i="8"/>
  <c r="G48" i="8"/>
  <c r="F48" i="8"/>
  <c r="D48" i="8"/>
  <c r="G42" i="8"/>
  <c r="F42" i="8"/>
  <c r="D42" i="8"/>
  <c r="G41" i="8"/>
  <c r="F41" i="8"/>
  <c r="D41" i="8"/>
  <c r="G39" i="8"/>
  <c r="F39" i="8"/>
  <c r="D39" i="8"/>
  <c r="G38" i="8"/>
  <c r="F38" i="8"/>
  <c r="D38" i="8"/>
  <c r="G36" i="8"/>
  <c r="F36" i="8"/>
  <c r="D36" i="8"/>
  <c r="G32" i="8"/>
  <c r="F32" i="8"/>
  <c r="D32" i="8"/>
  <c r="G30" i="8"/>
  <c r="F30" i="8"/>
  <c r="D30" i="8"/>
  <c r="G28" i="8"/>
  <c r="F28" i="8"/>
  <c r="G211" i="8"/>
  <c r="F211" i="8"/>
  <c r="D211" i="8"/>
  <c r="G188" i="8"/>
  <c r="F188" i="8"/>
  <c r="D188" i="8"/>
  <c r="G161" i="8"/>
  <c r="F161" i="8"/>
  <c r="D161" i="8"/>
  <c r="G156" i="8"/>
  <c r="F156" i="8"/>
  <c r="D156" i="8"/>
  <c r="G149" i="8"/>
  <c r="F149" i="8"/>
  <c r="D149" i="8"/>
  <c r="G147" i="8"/>
  <c r="F147" i="8"/>
  <c r="D147" i="8"/>
  <c r="G145" i="8"/>
  <c r="F145" i="8"/>
  <c r="D145" i="8"/>
  <c r="G139" i="8"/>
  <c r="F139" i="8"/>
  <c r="D139" i="8"/>
  <c r="G138" i="8"/>
  <c r="F138" i="8"/>
  <c r="D138" i="8"/>
  <c r="G136" i="8"/>
  <c r="F136" i="8"/>
  <c r="D136" i="8"/>
  <c r="G129" i="8"/>
  <c r="F129" i="8"/>
  <c r="D129" i="8"/>
  <c r="G123" i="8"/>
  <c r="F123" i="8"/>
  <c r="D123" i="8"/>
  <c r="G124" i="8"/>
  <c r="F124" i="8"/>
  <c r="D124" i="8"/>
  <c r="G121" i="8"/>
  <c r="F121" i="8"/>
  <c r="D121" i="8"/>
  <c r="G120" i="8"/>
  <c r="F120" i="8"/>
  <c r="D120" i="8"/>
  <c r="G116" i="8"/>
  <c r="F116" i="8"/>
  <c r="D116" i="8"/>
  <c r="G114" i="8"/>
  <c r="F114" i="8"/>
  <c r="D114" i="8"/>
  <c r="G111" i="8"/>
  <c r="F111" i="8"/>
  <c r="D111" i="8"/>
  <c r="G105" i="8"/>
  <c r="F105" i="8"/>
  <c r="D105" i="8"/>
  <c r="G104" i="8"/>
  <c r="F104" i="8"/>
  <c r="D104" i="8"/>
  <c r="G101" i="8"/>
  <c r="F101" i="8"/>
  <c r="D101" i="8"/>
  <c r="G100" i="8"/>
  <c r="F100" i="8"/>
  <c r="D100" i="8"/>
  <c r="G93" i="8"/>
  <c r="F93" i="8"/>
  <c r="D93" i="8"/>
  <c r="G89" i="8"/>
  <c r="F89" i="8"/>
  <c r="D89" i="8"/>
  <c r="G82" i="8"/>
  <c r="F82" i="8"/>
  <c r="D82" i="8"/>
  <c r="G81" i="8"/>
  <c r="F81" i="8"/>
  <c r="D81" i="8"/>
  <c r="G77" i="8"/>
  <c r="F77" i="8"/>
  <c r="D77" i="8"/>
  <c r="G72" i="8"/>
  <c r="F72" i="8"/>
  <c r="D72" i="8"/>
  <c r="G70" i="8"/>
  <c r="F70" i="8"/>
  <c r="D70" i="8"/>
  <c r="G69" i="8"/>
  <c r="F69" i="8"/>
  <c r="D69" i="8"/>
  <c r="G68" i="8"/>
  <c r="F68" i="8"/>
  <c r="D68" i="8"/>
  <c r="G67" i="8"/>
  <c r="F67" i="8"/>
  <c r="D67" i="8"/>
  <c r="G64" i="8"/>
  <c r="F64" i="8"/>
  <c r="D64" i="8"/>
  <c r="G52" i="8"/>
  <c r="F52" i="8"/>
  <c r="D52" i="8"/>
  <c r="F205" i="8"/>
  <c r="G205" i="8"/>
  <c r="D205" i="8"/>
  <c r="F49" i="8"/>
  <c r="G49" i="8"/>
  <c r="D49" i="8"/>
  <c r="F85" i="8"/>
  <c r="G85" i="8"/>
  <c r="D85" i="8"/>
  <c r="F66" i="8"/>
  <c r="G66" i="8"/>
  <c r="D66" i="8"/>
  <c r="F126" i="8"/>
  <c r="G126" i="8"/>
  <c r="D126" i="8"/>
  <c r="F183" i="8"/>
  <c r="G183" i="8"/>
  <c r="D183" i="8"/>
  <c r="F74" i="8"/>
  <c r="G74" i="8"/>
  <c r="D74" i="8"/>
  <c r="F143" i="8"/>
  <c r="G143" i="8"/>
  <c r="D143" i="8"/>
  <c r="F140" i="8"/>
  <c r="G140" i="8"/>
  <c r="D107" i="8"/>
  <c r="F53" i="8"/>
  <c r="G53" i="8"/>
  <c r="D53" i="8"/>
  <c r="D29" i="8"/>
  <c r="F29" i="8"/>
  <c r="G29" i="8"/>
  <c r="F45" i="8"/>
  <c r="G45" i="8"/>
  <c r="D50" i="8"/>
  <c r="D45" i="8"/>
  <c r="D54" i="8"/>
  <c r="F50" i="8"/>
  <c r="G50" i="8"/>
  <c r="F54" i="8"/>
  <c r="G54" i="8"/>
  <c r="F51" i="8"/>
  <c r="G51" i="8"/>
  <c r="D51" i="8"/>
  <c r="F61" i="8"/>
  <c r="G61" i="8"/>
  <c r="D61" i="8"/>
  <c r="D37" i="8"/>
  <c r="F37" i="8"/>
  <c r="G37" i="8"/>
  <c r="F63" i="8"/>
  <c r="G63" i="8"/>
  <c r="D63" i="8"/>
  <c r="F200" i="8"/>
  <c r="G200" i="8"/>
  <c r="D200" i="8"/>
  <c r="F181" i="8" l="1"/>
  <c r="G181" i="8"/>
  <c r="F173" i="8"/>
  <c r="G173" i="8"/>
  <c r="F155" i="8"/>
  <c r="G155" i="8"/>
  <c r="F189" i="8" l="1"/>
  <c r="G189" i="8"/>
  <c r="D166" i="8"/>
  <c r="D155" i="8"/>
  <c r="D173" i="8"/>
  <c r="D181" i="8"/>
  <c r="D189" i="8"/>
  <c r="D140" i="8"/>
  <c r="F171" i="8"/>
  <c r="G171" i="8"/>
  <c r="D171" i="8"/>
  <c r="F152" i="8"/>
  <c r="G152" i="8"/>
  <c r="D152" i="8"/>
  <c r="F194" i="8"/>
  <c r="G194" i="8"/>
  <c r="D194" i="8"/>
  <c r="F146" i="8"/>
  <c r="G146" i="8"/>
  <c r="D146" i="8"/>
  <c r="F159" i="8"/>
  <c r="G159" i="8"/>
  <c r="D159" i="8"/>
  <c r="D59" i="8"/>
  <c r="F59" i="8"/>
  <c r="G59" i="8"/>
  <c r="D58" i="8"/>
  <c r="F58" i="8"/>
  <c r="G58" i="8"/>
  <c r="F176" i="8" l="1"/>
  <c r="G176" i="8"/>
  <c r="D176" i="8"/>
  <c r="F115" i="8"/>
  <c r="G115" i="8"/>
  <c r="D115" i="8"/>
  <c r="D75" i="8" l="1"/>
  <c r="D71" i="8"/>
  <c r="D109" i="8"/>
  <c r="D110" i="8"/>
  <c r="D113" i="8"/>
  <c r="D133" i="8"/>
  <c r="D170" i="8"/>
  <c r="D201" i="8"/>
  <c r="D202" i="8"/>
  <c r="D203" i="8"/>
  <c r="D204" i="8"/>
  <c r="D206" i="8"/>
  <c r="D208" i="8"/>
  <c r="D209" i="8"/>
  <c r="D210" i="8"/>
  <c r="G210" i="8"/>
  <c r="F210" i="8"/>
  <c r="G209" i="8"/>
  <c r="F209" i="8"/>
  <c r="G208" i="8"/>
  <c r="F208" i="8"/>
  <c r="G206" i="8"/>
  <c r="F206" i="8"/>
  <c r="G204" i="8"/>
  <c r="F204" i="8"/>
  <c r="G203" i="8"/>
  <c r="F203" i="8"/>
  <c r="G202" i="8"/>
  <c r="F202" i="8"/>
  <c r="G201" i="8"/>
  <c r="F201" i="8"/>
  <c r="G170" i="8"/>
  <c r="F170" i="8"/>
  <c r="G113" i="8"/>
  <c r="F113" i="8"/>
  <c r="G110" i="8"/>
  <c r="F110" i="8"/>
  <c r="G109" i="8"/>
  <c r="F109" i="8"/>
  <c r="G75" i="8"/>
  <c r="F75" i="8"/>
</calcChain>
</file>

<file path=xl/sharedStrings.xml><?xml version="1.0" encoding="utf-8"?>
<sst xmlns="http://schemas.openxmlformats.org/spreadsheetml/2006/main" count="472" uniqueCount="209">
  <si>
    <t>Наименование</t>
  </si>
  <si>
    <t>Доступное количество кассет</t>
  </si>
  <si>
    <t>Товар отпускается только после 100% оплаты.</t>
  </si>
  <si>
    <t xml:space="preserve">Доставка и упаковка товара оплачиваются отдельно. </t>
  </si>
  <si>
    <t>Возможен самовывоз или упаковка в ваши ящики или на ваши тролли.</t>
  </si>
  <si>
    <t>Минимальный заказ — от 1 кассеты одного сорта.</t>
  </si>
  <si>
    <t>Вес коробки с кассетой 96 ячеек — 5 - 5,5 кг.  Размер коробки 55см*36см*26см.</t>
  </si>
  <si>
    <t>Вес коробки с кассетой 104 ячейки — 4 - 4,5 кг.  Размер коробки 55см*36см*20см.</t>
  </si>
  <si>
    <t>Вес коробки с кассетой 144 ячейки — 3 - 3,5 кг.  Размер коробки 55см*36см*15см.</t>
  </si>
  <si>
    <t>1-48 кассет</t>
  </si>
  <si>
    <t>49-148 кассет, скидка 20%</t>
  </si>
  <si>
    <t>Гортензия метельчатая Touch of Pink</t>
  </si>
  <si>
    <t>Спирея японская Little Princess</t>
  </si>
  <si>
    <t>Спирея японская Nana</t>
  </si>
  <si>
    <t>или 32 коробки с кассетами 104-144 ячейки .</t>
  </si>
  <si>
    <t>Оплата — наличными или перечислением по QR коду в счете от ИП Никулин П.В.</t>
  </si>
  <si>
    <t>Ива пурпурная Nana</t>
  </si>
  <si>
    <t>свыше 148 кассет, скидка 30%</t>
  </si>
  <si>
    <t>Дёрен побегоносный Flaviramea</t>
  </si>
  <si>
    <t>Спирея японская Dart's Red</t>
  </si>
  <si>
    <t>Спирея японская Double Play Artisan</t>
  </si>
  <si>
    <t>Спирея японская Froebelii</t>
  </si>
  <si>
    <t>Дёрен белый Aurea</t>
  </si>
  <si>
    <t>Пузыреплодник калинолистный Zdechovice</t>
  </si>
  <si>
    <t>Спирея березолистная Tor Gold</t>
  </si>
  <si>
    <t>Спирея ниппонская Snowmound</t>
  </si>
  <si>
    <t>Спирея японская Albiflora</t>
  </si>
  <si>
    <t>Спирея японская Double Play Gold</t>
  </si>
  <si>
    <t>Спирея японская Firelight</t>
  </si>
  <si>
    <t>Спирея японская Golden Jack</t>
  </si>
  <si>
    <t>Спирея японская Golden Princess</t>
  </si>
  <si>
    <t>Спирея японская Odensala</t>
  </si>
  <si>
    <t>Спирея японская Sparkling Carpet</t>
  </si>
  <si>
    <t>Спирея японская Zen Spirit Caramel</t>
  </si>
  <si>
    <t>Пузыреплодник калинолистный Schuch</t>
  </si>
  <si>
    <t>Цена коробки - 160 рублей.</t>
  </si>
  <si>
    <t>Пузыреплодник головчатый Tilden Park</t>
  </si>
  <si>
    <t xml:space="preserve">Компанией СДЭК отправляем не более 2 кассет (2 коробки). </t>
  </si>
  <si>
    <t>Компаниями ПЭК и Желдорэкспедиция - без ограничений.</t>
  </si>
  <si>
    <t xml:space="preserve">Со своей стороны мы делаем все от нас зависящее,  </t>
  </si>
  <si>
    <t>чтобы отгрузить Вам кассеты полностью заполненные живыми</t>
  </si>
  <si>
    <t>прошивка коробки с креплением сеткой растений - 200 р</t>
  </si>
  <si>
    <t xml:space="preserve">Скидка суммируется и рассчитывается от общего количества </t>
  </si>
  <si>
    <t>кассет в заказе (разных видов и сортов).</t>
  </si>
  <si>
    <r>
      <t>Стоимость поддона 80 см на 120 см -</t>
    </r>
    <r>
      <rPr>
        <b/>
        <sz val="12"/>
        <rFont val="Calibri"/>
        <family val="2"/>
        <charset val="204"/>
        <scheme val="minor"/>
      </rPr>
      <t xml:space="preserve"> 600р.</t>
    </r>
  </si>
  <si>
    <t xml:space="preserve">На 1 европаллету помещается 28 коробок с кассетами 96 ячеек </t>
  </si>
  <si>
    <t>(высота 182 см, без учета высоты поддона)</t>
  </si>
  <si>
    <t xml:space="preserve">В зимний период есть возможность упаковывать кассеты по 3-6 шт </t>
  </si>
  <si>
    <t>в большую коробку (55*40*35), 20  коробок на европаллете.</t>
  </si>
  <si>
    <t xml:space="preserve">При отгрузке 1-3 кассет рекомендуем оплатить </t>
  </si>
  <si>
    <t xml:space="preserve">крепление кассеты в коробке: </t>
  </si>
  <si>
    <t xml:space="preserve">укоренившимися черенками. Но,  к сожалению, мы не можем </t>
  </si>
  <si>
    <t>гарантировать, что растения не пострадают во время</t>
  </si>
  <si>
    <t>Дёрен белый Argenteomarginata</t>
  </si>
  <si>
    <t>Пузыреплодник калинолистный Tiny Wine Gold</t>
  </si>
  <si>
    <t>Снежноягодник Доренбоза Magic Berry</t>
  </si>
  <si>
    <t>Спирея березолистная Pink Sparkler</t>
  </si>
  <si>
    <t>Спирея сливолистная Goldfire</t>
  </si>
  <si>
    <t>Спирея японская Antony Waterer</t>
  </si>
  <si>
    <t>Спирея японская Crispa</t>
  </si>
  <si>
    <t>Спирея японская Magnum Rose</t>
  </si>
  <si>
    <t>Спирея японская Pink &amp; Gold</t>
  </si>
  <si>
    <t>Спирея японская Sparkling Champagne</t>
  </si>
  <si>
    <t>Форзиция промежуточная Golden Times</t>
  </si>
  <si>
    <r>
      <t xml:space="preserve">Цена </t>
    </r>
    <r>
      <rPr>
        <b/>
        <sz val="12"/>
        <rFont val="Calibri"/>
        <family val="2"/>
        <charset val="204"/>
        <scheme val="minor"/>
      </rPr>
      <t>с 5% НДС</t>
    </r>
    <r>
      <rPr>
        <sz val="12"/>
        <rFont val="Calibri"/>
        <family val="2"/>
        <charset val="204"/>
        <scheme val="minor"/>
      </rPr>
      <t xml:space="preserve"> в рублях за 1 укорененный черенок</t>
    </r>
  </si>
  <si>
    <t>Туя западная Danica</t>
  </si>
  <si>
    <t>Туя западная Golden Globe</t>
  </si>
  <si>
    <t>Туя западная King of Brabant</t>
  </si>
  <si>
    <t>Туя западная Smaragd</t>
  </si>
  <si>
    <t>Туя западная Yellow Ribbon</t>
  </si>
  <si>
    <t>Пузыреплодник калинолистный Dart's Gold</t>
  </si>
  <si>
    <t>Пузыреплодник калинолистный Diablo D`or</t>
  </si>
  <si>
    <t>Дерен белый Sibirica</t>
  </si>
  <si>
    <t>Пузыреплодник калинолистный Diabolo</t>
  </si>
  <si>
    <t>Дёрен белый Elegantissima</t>
  </si>
  <si>
    <t>Дёрен белый Kesselringii</t>
  </si>
  <si>
    <t>Дёрен белый Gouchaultii</t>
  </si>
  <si>
    <t>Дёрен побегоносный Kelsey</t>
  </si>
  <si>
    <t>Пузыреплодник калинолистный Andre</t>
  </si>
  <si>
    <t>Пузыреплодник калинолистный Little Greeny</t>
  </si>
  <si>
    <t>Пузыреплодник калинолистный Little Joker</t>
  </si>
  <si>
    <t>Пузыреплодник калинолистный Nugget</t>
  </si>
  <si>
    <t>Пузыреплодник калинолистный Red Baron</t>
  </si>
  <si>
    <t>Пузыреплодник калинолистный видовой</t>
  </si>
  <si>
    <t>Снежноягодник белый</t>
  </si>
  <si>
    <t>Спирея японская Goldflame</t>
  </si>
  <si>
    <t>Спирея японская Macrophylla</t>
  </si>
  <si>
    <t>Чубушник венечный</t>
  </si>
  <si>
    <t>Пузыреплодник калинолистный Anny`s Gold</t>
  </si>
  <si>
    <t>Пузыреплодник калинолистный Tiny Wine</t>
  </si>
  <si>
    <t>Гортензия древовидная Pink Annabelle</t>
  </si>
  <si>
    <t>Лапчатка кустарниковая Pink Paradise</t>
  </si>
  <si>
    <t>Канал с комментариями в Max</t>
  </si>
  <si>
    <t>https://max.ru/id694909590453_biz</t>
  </si>
  <si>
    <t>Присылайте запросы на почту </t>
  </si>
  <si>
    <t>Crr.tver@gmail.com</t>
  </si>
  <si>
    <t>Пузыреплодник калинолистный Angel Gold</t>
  </si>
  <si>
    <t>Пузыреплодник калинолистный Dart`s Gold</t>
  </si>
  <si>
    <t>Лапчатка кустарниковая Golden Tower</t>
  </si>
  <si>
    <t>Дерен белый Kesselringhii</t>
  </si>
  <si>
    <t>Пузыреплодник калинолистный Little Devile</t>
  </si>
  <si>
    <t>На растения в р9 скидка не предоставляется.</t>
  </si>
  <si>
    <t xml:space="preserve">транспортировки к Вам. </t>
  </si>
  <si>
    <t xml:space="preserve">Мы не несем ответственность за работу Транспортных компаний.  </t>
  </si>
  <si>
    <t>Цена большой коробки - 265 р.</t>
  </si>
  <si>
    <t>Минимальный заказ р9 - 24 шт одного сорта. Остатки могут грузиться в ассортименте.</t>
  </si>
  <si>
    <t>Вес коробки с р9 (24 шт) - 6-6,5 кг. Размер коробки 55см*36см*26см</t>
  </si>
  <si>
    <t>Вес пластикового ящика с р9 (24 шт) - 7-7,5 кг. Размер ящика 59см*39см*24см</t>
  </si>
  <si>
    <t>Смородина альпийская Schmidt</t>
  </si>
  <si>
    <t>Ячеек в кассете</t>
  </si>
  <si>
    <t>Чубушник венечный Innocence</t>
  </si>
  <si>
    <t>Спирея японская White Gold</t>
  </si>
  <si>
    <t>Спирея березолистная Tor</t>
  </si>
  <si>
    <t>Гортензия метельчатая Bobo</t>
  </si>
  <si>
    <t>Гортензия метельчатая Diamantino</t>
  </si>
  <si>
    <t>Гортензия метельчатая Fraise Melba</t>
  </si>
  <si>
    <t>Гортензия метельчатая Grandiflora</t>
  </si>
  <si>
    <t>Гортензия метельчатая Limelight</t>
  </si>
  <si>
    <t>Гортензия метельчатая Little Lime</t>
  </si>
  <si>
    <t>Гортензия метельчатая Magical Andes</t>
  </si>
  <si>
    <t>Гортензия метельчатая Pastel Green</t>
  </si>
  <si>
    <t>Гортензия метельчатая Polar Bear</t>
  </si>
  <si>
    <t>Гортензия метельчатая Selection</t>
  </si>
  <si>
    <t>Гортензия метельчатая Skyfall</t>
  </si>
  <si>
    <t>Дёрен белый Sibirica</t>
  </si>
  <si>
    <t>Пузыреплодник калинолистный Amber Jubilee</t>
  </si>
  <si>
    <t>Пузыреплодник калинолистный Diable D`or</t>
  </si>
  <si>
    <t>Спирея Vangutta</t>
  </si>
  <si>
    <t>Спирея серая Grefsheim</t>
  </si>
  <si>
    <t>Спирея японская Genpei</t>
  </si>
  <si>
    <t>Спирея японская Hubert Gold</t>
  </si>
  <si>
    <t>Дёрен побегоносный Cardinal</t>
  </si>
  <si>
    <t>Пузыреплодник калинолистный Summer Wine</t>
  </si>
  <si>
    <t>Питомник "Центр размножения растений"</t>
  </si>
  <si>
    <t>Тверская область, Калининский район, деревня Козино</t>
  </si>
  <si>
    <t>тел. 8 916 796 44 60 - Наталья Никулина</t>
  </si>
  <si>
    <t>crr.tver@gmail.com</t>
  </si>
  <si>
    <t>Ждем в гости!</t>
  </si>
  <si>
    <t>Контактные данные покупателя:</t>
  </si>
  <si>
    <t>Название организации или ФИО:</t>
  </si>
  <si>
    <t>ИНН</t>
  </si>
  <si>
    <t>Телефон:</t>
  </si>
  <si>
    <t>Электронная почта:</t>
  </si>
  <si>
    <t>Дата поставки:</t>
  </si>
  <si>
    <t>Город:</t>
  </si>
  <si>
    <t>Транспортная компания:</t>
  </si>
  <si>
    <t>Для оформления заказа, пожалуйста, заполните данные покупателя,</t>
  </si>
  <si>
    <t xml:space="preserve"> отметьте количество кассет в прайсе в столбце зеленого цвета   </t>
  </si>
  <si>
    <t>и отправьте на почту crr.tver@gmail.com</t>
  </si>
  <si>
    <t>Доступное количество черенков</t>
  </si>
  <si>
    <t>Заказ кассет</t>
  </si>
  <si>
    <t>Возможна отгрузка р9 в пластиковых ящиках (24 шт). Цена ящика - 340 р.</t>
  </si>
  <si>
    <t>Гортензия древовидная Annabelle</t>
  </si>
  <si>
    <t>Дерен белый Sibirean Pearls</t>
  </si>
  <si>
    <t>конец июня</t>
  </si>
  <si>
    <t>Смородина золотистая</t>
  </si>
  <si>
    <t>Чубушник венечный Starbrighte</t>
  </si>
  <si>
    <t>Гортензия древовидная White Dom</t>
  </si>
  <si>
    <t>Ива цельнолистная Hakuro-Nischiki</t>
  </si>
  <si>
    <t>Пузыреплодник калинолистный Magical Ball</t>
  </si>
  <si>
    <t>Смородина кроваво-красная Pulborough Scarlet</t>
  </si>
  <si>
    <t>Дерен белый Aurea</t>
  </si>
  <si>
    <t>Спирея японская Candelighte</t>
  </si>
  <si>
    <t>Туя западная Brabant</t>
  </si>
  <si>
    <t>Готовность черенков</t>
  </si>
  <si>
    <t>готов</t>
  </si>
  <si>
    <t>Гортензия метельчатая Vanilla Fraise</t>
  </si>
  <si>
    <t>Гортензия метельчатая Strowberry blossom</t>
  </si>
  <si>
    <t>Гортензия метельчатая White Lady</t>
  </si>
  <si>
    <t>Дёрен белый Kesselringhii</t>
  </si>
  <si>
    <t>Лапчатка кустарниковая Snowflacke</t>
  </si>
  <si>
    <t>Туя западная Tiny Tim</t>
  </si>
  <si>
    <t>р9</t>
  </si>
  <si>
    <t>конец июля</t>
  </si>
  <si>
    <t>Гортензия метельчатая Framboisine (Самарская Лидия)</t>
  </si>
  <si>
    <t>Гортензия метельчатая Great Star</t>
  </si>
  <si>
    <t>Гортензия древовидная Candybelle Marschmallow</t>
  </si>
  <si>
    <t>Ива ползучая Argentea</t>
  </si>
  <si>
    <t>серед.июля</t>
  </si>
  <si>
    <t>141 шт</t>
  </si>
  <si>
    <t>10 шт</t>
  </si>
  <si>
    <t>Пузыреплодник калинолистный Luteus</t>
  </si>
  <si>
    <t>Пузыреплодник калинолистный с желтым листом микс</t>
  </si>
  <si>
    <t>Пузыреплодник калинолистный с красным листом микс</t>
  </si>
  <si>
    <t>36 шт</t>
  </si>
  <si>
    <t>Спирея японская Merlo Star</t>
  </si>
  <si>
    <t>Чубушник венечный Комсомолец</t>
  </si>
  <si>
    <t>Калина Красный Коралл</t>
  </si>
  <si>
    <t>Спирея японская Double Play Big Bang</t>
  </si>
  <si>
    <t>Ассортимент актуален на 07 июля 2026 г.</t>
  </si>
  <si>
    <t>Бересклет форчуна Blondy</t>
  </si>
  <si>
    <t>Бересклет форчуна Emerald Gold</t>
  </si>
  <si>
    <t>Бересклет форчуна Emerald Gaieti</t>
  </si>
  <si>
    <t>Ива цельнолистная Flamingo</t>
  </si>
  <si>
    <t>сер.июля</t>
  </si>
  <si>
    <t>Пузыреплодник калинолистный Lady in Red</t>
  </si>
  <si>
    <t>44 шт</t>
  </si>
  <si>
    <t>20 шт</t>
  </si>
  <si>
    <t>43 шт</t>
  </si>
  <si>
    <t>140 шт</t>
  </si>
  <si>
    <t>260 шт</t>
  </si>
  <si>
    <t>18 шт</t>
  </si>
  <si>
    <t>308 шт</t>
  </si>
  <si>
    <t>96 шт</t>
  </si>
  <si>
    <t>Спирея японская Manon</t>
  </si>
  <si>
    <t>284 шт</t>
  </si>
  <si>
    <t>68 шт</t>
  </si>
  <si>
    <t>216 шт</t>
  </si>
  <si>
    <t>72 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</si>
</sst>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_₽"/>
  </numFmts>
  <fonts count="26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u/>
      <sz val="14"/>
      <name val="Calibri"/>
      <family val="2"/>
      <charset val="204"/>
      <scheme val="minor"/>
    </font>
    <font>
      <i/>
      <sz val="14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i/>
      <sz val="14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i/>
      <sz val="12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i/>
      <sz val="18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sz val="14"/>
      <color rgb="FF1A1A1A"/>
      <name val="Uictfonttextstylebody"/>
    </font>
    <font>
      <b/>
      <sz val="12"/>
      <color theme="1"/>
      <name val="Calibri"/>
      <family val="2"/>
      <charset val="204"/>
      <scheme val="minor"/>
    </font>
    <font>
      <b/>
      <sz val="12"/>
      <color theme="4" tint="-0.249977111117893"/>
      <name val="Calibri"/>
      <family val="2"/>
      <charset val="204"/>
      <scheme val="minor"/>
    </font>
    <font>
      <u/>
      <sz val="1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u/>
      <sz val="10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8">
    <xf numFmtId="0" fontId="0" fillId="0" borderId="0" xfId="0"/>
    <xf numFmtId="0" fontId="2" fillId="0" borderId="0" xfId="0" applyFont="1"/>
    <xf numFmtId="1" fontId="2" fillId="0" borderId="0" xfId="0" applyNumberFormat="1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" fontId="6" fillId="0" borderId="0" xfId="1" applyNumberFormat="1" applyFont="1" applyFill="1" applyBorder="1" applyAlignment="1">
      <alignment horizontal="left" vertical="center"/>
    </xf>
    <xf numFmtId="164" fontId="2" fillId="0" borderId="0" xfId="0" applyNumberFormat="1" applyFont="1" applyAlignment="1">
      <alignment horizontal="right"/>
    </xf>
    <xf numFmtId="0" fontId="3" fillId="0" borderId="0" xfId="0" applyFont="1"/>
    <xf numFmtId="0" fontId="5" fillId="0" borderId="0" xfId="0" applyFont="1"/>
    <xf numFmtId="0" fontId="8" fillId="0" borderId="0" xfId="0" applyFont="1"/>
    <xf numFmtId="0" fontId="7" fillId="0" borderId="0" xfId="0" applyFont="1"/>
    <xf numFmtId="1" fontId="8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right"/>
    </xf>
    <xf numFmtId="1" fontId="8" fillId="0" borderId="0" xfId="0" applyNumberFormat="1" applyFont="1" applyAlignment="1">
      <alignment vertical="center"/>
    </xf>
    <xf numFmtId="164" fontId="8" fillId="0" borderId="0" xfId="0" applyNumberFormat="1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1" fillId="0" borderId="0" xfId="0" applyFont="1"/>
    <xf numFmtId="1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right"/>
    </xf>
    <xf numFmtId="1" fontId="3" fillId="0" borderId="0" xfId="0" applyNumberFormat="1" applyFont="1"/>
    <xf numFmtId="164" fontId="3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9" fillId="0" borderId="0" xfId="0" applyFont="1"/>
    <xf numFmtId="0" fontId="13" fillId="0" borderId="0" xfId="0" applyFont="1"/>
    <xf numFmtId="1" fontId="9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right"/>
    </xf>
    <xf numFmtId="1" fontId="9" fillId="0" borderId="0" xfId="0" applyNumberFormat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4" fillId="0" borderId="0" xfId="0" applyFont="1"/>
    <xf numFmtId="1" fontId="6" fillId="0" borderId="0" xfId="1" applyNumberFormat="1" applyFont="1" applyFill="1" applyBorder="1" applyAlignment="1">
      <alignment horizontal="center" vertical="center"/>
    </xf>
    <xf numFmtId="0" fontId="19" fillId="0" borderId="0" xfId="0" applyFont="1"/>
    <xf numFmtId="0" fontId="17" fillId="0" borderId="0" xfId="0" applyFont="1" applyAlignment="1">
      <alignment vertical="center" wrapText="1"/>
    </xf>
    <xf numFmtId="0" fontId="1" fillId="0" borderId="0" xfId="1" applyFill="1" applyAlignment="1">
      <alignment vertical="center" wrapText="1"/>
    </xf>
    <xf numFmtId="164" fontId="0" fillId="0" borderId="0" xfId="0" applyNumberFormat="1"/>
    <xf numFmtId="0" fontId="0" fillId="0" borderId="0" xfId="0" applyAlignment="1">
      <alignment horizontal="center"/>
    </xf>
    <xf numFmtId="0" fontId="10" fillId="0" borderId="0" xfId="0" applyFont="1" applyFill="1"/>
    <xf numFmtId="0" fontId="10" fillId="0" borderId="1" xfId="0" applyFont="1" applyFill="1" applyBorder="1"/>
    <xf numFmtId="0" fontId="0" fillId="0" borderId="0" xfId="0" applyFill="1"/>
    <xf numFmtId="0" fontId="10" fillId="0" borderId="1" xfId="0" applyFont="1" applyFill="1" applyBorder="1" applyAlignment="1">
      <alignment horizontal="center"/>
    </xf>
    <xf numFmtId="0" fontId="9" fillId="0" borderId="0" xfId="0" applyFont="1" applyAlignment="1">
      <alignment horizontal="left" vertical="top" wrapText="1"/>
    </xf>
    <xf numFmtId="0" fontId="9" fillId="2" borderId="1" xfId="0" applyFont="1" applyFill="1" applyBorder="1"/>
    <xf numFmtId="1" fontId="3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1" fontId="0" fillId="0" borderId="0" xfId="0" applyNumberFormat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justify" wrapText="1"/>
    </xf>
    <xf numFmtId="0" fontId="10" fillId="0" borderId="1" xfId="0" applyFont="1" applyFill="1" applyBorder="1" applyAlignment="1">
      <alignment horizontal="center" vertical="justify"/>
    </xf>
    <xf numFmtId="164" fontId="10" fillId="0" borderId="1" xfId="0" applyNumberFormat="1" applyFont="1" applyFill="1" applyBorder="1" applyAlignment="1">
      <alignment horizontal="center" vertical="justify"/>
    </xf>
    <xf numFmtId="0" fontId="10" fillId="0" borderId="0" xfId="0" applyFont="1" applyFill="1" applyAlignment="1">
      <alignment horizontal="center" vertical="justify"/>
    </xf>
    <xf numFmtId="1" fontId="3" fillId="0" borderId="1" xfId="0" applyNumberFormat="1" applyFont="1" applyFill="1" applyBorder="1" applyAlignment="1">
      <alignment horizontal="center" vertical="justify"/>
    </xf>
    <xf numFmtId="1" fontId="3" fillId="0" borderId="0" xfId="0" applyNumberFormat="1" applyFont="1" applyFill="1" applyAlignment="1">
      <alignment horizontal="center" vertical="justify"/>
    </xf>
    <xf numFmtId="164" fontId="3" fillId="0" borderId="0" xfId="0" applyNumberFormat="1" applyFont="1" applyFill="1" applyAlignment="1">
      <alignment horizontal="center" vertical="justify"/>
    </xf>
    <xf numFmtId="0" fontId="3" fillId="0" borderId="0" xfId="0" applyFont="1" applyFill="1" applyAlignment="1">
      <alignment horizontal="center" vertical="justify"/>
    </xf>
    <xf numFmtId="164" fontId="23" fillId="0" borderId="0" xfId="1" applyNumberFormat="1" applyFont="1" applyFill="1" applyBorder="1" applyAlignment="1">
      <alignment horizontal="right" vertical="center"/>
    </xf>
    <xf numFmtId="0" fontId="25" fillId="0" borderId="1" xfId="0" applyFont="1" applyFill="1" applyBorder="1" applyAlignment="1">
      <alignment horizontal="center" vertical="justify" wrapText="1"/>
    </xf>
    <xf numFmtId="1" fontId="21" fillId="0" borderId="1" xfId="0" applyNumberFormat="1" applyFont="1" applyFill="1" applyBorder="1" applyAlignment="1">
      <alignment horizontal="center" vertical="justify"/>
    </xf>
    <xf numFmtId="0" fontId="25" fillId="0" borderId="1" xfId="0" applyFont="1" applyFill="1" applyBorder="1" applyAlignment="1">
      <alignment horizontal="center" vertical="justify"/>
    </xf>
    <xf numFmtId="1" fontId="21" fillId="0" borderId="1" xfId="0" applyNumberFormat="1" applyFont="1" applyFill="1" applyBorder="1" applyAlignment="1">
      <alignment horizontal="center" vertical="center"/>
    </xf>
    <xf numFmtId="0" fontId="25" fillId="0" borderId="0" xfId="0" applyFont="1"/>
    <xf numFmtId="0" fontId="10" fillId="0" borderId="6" xfId="0" applyFont="1" applyFill="1" applyBorder="1" applyAlignment="1">
      <alignment horizontal="left" vertical="justify"/>
    </xf>
    <xf numFmtId="0" fontId="3" fillId="0" borderId="6" xfId="0" applyFont="1" applyFill="1" applyBorder="1" applyAlignment="1">
      <alignment horizontal="left" vertical="justify"/>
    </xf>
    <xf numFmtId="1" fontId="21" fillId="0" borderId="1" xfId="0" applyNumberFormat="1" applyFont="1" applyFill="1" applyBorder="1" applyAlignment="1">
      <alignment horizontal="center" vertical="justify" wrapText="1"/>
    </xf>
    <xf numFmtId="1" fontId="9" fillId="0" borderId="1" xfId="0" applyNumberFormat="1" applyFont="1" applyFill="1" applyBorder="1" applyAlignment="1">
      <alignment horizontal="center" vertical="justify" wrapText="1"/>
    </xf>
    <xf numFmtId="1" fontId="9" fillId="0" borderId="1" xfId="0" applyNumberFormat="1" applyFont="1" applyFill="1" applyBorder="1" applyAlignment="1">
      <alignment horizontal="center" vertical="justify"/>
    </xf>
    <xf numFmtId="1" fontId="18" fillId="0" borderId="1" xfId="0" applyNumberFormat="1" applyFont="1" applyFill="1" applyBorder="1" applyAlignment="1">
      <alignment horizontal="center" vertical="justify"/>
    </xf>
    <xf numFmtId="0" fontId="10" fillId="0" borderId="1" xfId="0" applyFont="1" applyFill="1" applyBorder="1" applyAlignment="1">
      <alignment horizontal="center" vertical="top"/>
    </xf>
    <xf numFmtId="0" fontId="25" fillId="0" borderId="1" xfId="0" applyFont="1" applyFill="1" applyBorder="1" applyAlignment="1">
      <alignment horizontal="center" vertical="top"/>
    </xf>
    <xf numFmtId="1" fontId="9" fillId="0" borderId="1" xfId="0" applyNumberFormat="1" applyFont="1" applyFill="1" applyBorder="1" applyAlignment="1">
      <alignment horizontal="center" vertical="center"/>
    </xf>
    <xf numFmtId="1" fontId="18" fillId="0" borderId="1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Alignment="1">
      <alignment horizontal="left" vertical="center"/>
    </xf>
    <xf numFmtId="164" fontId="5" fillId="0" borderId="0" xfId="0" applyNumberFormat="1" applyFont="1" applyFill="1" applyAlignment="1">
      <alignment horizontal="right" vertical="center"/>
    </xf>
    <xf numFmtId="1" fontId="5" fillId="0" borderId="0" xfId="0" applyNumberFormat="1" applyFont="1" applyFill="1" applyAlignment="1">
      <alignment vertical="center"/>
    </xf>
    <xf numFmtId="164" fontId="5" fillId="0" borderId="0" xfId="0" applyNumberFormat="1" applyFont="1" applyFill="1" applyAlignment="1">
      <alignment horizontal="center" vertical="center"/>
    </xf>
    <xf numFmtId="1" fontId="5" fillId="0" borderId="0" xfId="0" applyNumberFormat="1" applyFont="1" applyFill="1" applyAlignment="1">
      <alignment horizontal="center" vertical="center"/>
    </xf>
    <xf numFmtId="1" fontId="5" fillId="0" borderId="0" xfId="0" applyNumberFormat="1" applyFont="1" applyFill="1" applyAlignment="1">
      <alignment horizontal="center"/>
    </xf>
    <xf numFmtId="0" fontId="2" fillId="0" borderId="0" xfId="0" applyFont="1" applyFill="1"/>
    <xf numFmtId="0" fontId="10" fillId="0" borderId="0" xfId="0" applyFont="1" applyFill="1" applyAlignment="1">
      <alignment horizontal="left" vertical="top"/>
    </xf>
    <xf numFmtId="1" fontId="3" fillId="0" borderId="1" xfId="0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top" wrapText="1"/>
    </xf>
    <xf numFmtId="0" fontId="10" fillId="2" borderId="1" xfId="0" applyFont="1" applyFill="1" applyBorder="1"/>
    <xf numFmtId="0" fontId="10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1" fontId="9" fillId="0" borderId="0" xfId="0" applyNumberFormat="1" applyFont="1" applyFill="1" applyAlignment="1">
      <alignment horizontal="center" vertical="justify"/>
    </xf>
    <xf numFmtId="164" fontId="9" fillId="0" borderId="0" xfId="0" applyNumberFormat="1" applyFont="1" applyFill="1" applyAlignment="1">
      <alignment horizontal="center" vertical="justify"/>
    </xf>
    <xf numFmtId="0" fontId="0" fillId="0" borderId="0" xfId="0" applyFill="1" applyAlignment="1">
      <alignment horizontal="center"/>
    </xf>
    <xf numFmtId="0" fontId="25" fillId="0" borderId="0" xfId="0" applyFont="1" applyFill="1"/>
    <xf numFmtId="1" fontId="0" fillId="0" borderId="0" xfId="0" applyNumberFormat="1" applyFill="1" applyAlignment="1">
      <alignment horizontal="center" vertical="center"/>
    </xf>
    <xf numFmtId="0" fontId="3" fillId="0" borderId="1" xfId="0" applyFont="1" applyFill="1" applyBorder="1" applyAlignment="1">
      <alignment horizontal="left" vertical="justify"/>
    </xf>
    <xf numFmtId="0" fontId="10" fillId="0" borderId="1" xfId="0" applyFont="1" applyFill="1" applyBorder="1" applyAlignment="1">
      <alignment horizontal="left" vertical="justify"/>
    </xf>
    <xf numFmtId="0" fontId="10" fillId="0" borderId="1" xfId="0" applyFont="1" applyFill="1" applyBorder="1" applyAlignment="1">
      <alignment horizontal="left" vertical="justify" wrapText="1"/>
    </xf>
    <xf numFmtId="0" fontId="3" fillId="0" borderId="1" xfId="0" applyFont="1" applyFill="1" applyBorder="1" applyAlignment="1">
      <alignment horizontal="left" vertical="center"/>
    </xf>
    <xf numFmtId="1" fontId="3" fillId="0" borderId="1" xfId="0" applyNumberFormat="1" applyFont="1" applyFill="1" applyBorder="1" applyAlignment="1">
      <alignment horizont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justify" wrapText="1"/>
    </xf>
    <xf numFmtId="0" fontId="10" fillId="2" borderId="1" xfId="0" applyFont="1" applyFill="1" applyBorder="1" applyAlignment="1">
      <alignment horizontal="center" vertical="justify"/>
    </xf>
    <xf numFmtId="0" fontId="10" fillId="2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Alignment="1">
      <alignment horizontal="center" vertical="center"/>
    </xf>
    <xf numFmtId="164" fontId="21" fillId="0" borderId="0" xfId="0" applyNumberFormat="1" applyFont="1" applyFill="1" applyAlignment="1">
      <alignment horizontal="right" vertical="center"/>
    </xf>
    <xf numFmtId="1" fontId="2" fillId="0" borderId="0" xfId="0" applyNumberFormat="1" applyFont="1" applyFill="1" applyAlignment="1">
      <alignment vertical="center"/>
    </xf>
    <xf numFmtId="164" fontId="2" fillId="0" borderId="0" xfId="0" applyNumberFormat="1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center"/>
    </xf>
    <xf numFmtId="1" fontId="12" fillId="0" borderId="0" xfId="0" applyNumberFormat="1" applyFont="1" applyFill="1" applyAlignment="1">
      <alignment horizontal="left" vertical="center"/>
    </xf>
    <xf numFmtId="164" fontId="22" fillId="0" borderId="0" xfId="0" applyNumberFormat="1" applyFont="1" applyFill="1" applyAlignment="1">
      <alignment horizontal="right" vertical="center"/>
    </xf>
    <xf numFmtId="1" fontId="12" fillId="0" borderId="0" xfId="0" applyNumberFormat="1" applyFont="1" applyFill="1" applyAlignment="1">
      <alignment vertical="center"/>
    </xf>
    <xf numFmtId="1" fontId="12" fillId="0" borderId="0" xfId="0" applyNumberFormat="1" applyFont="1" applyFill="1" applyAlignment="1">
      <alignment horizontal="center" vertical="center"/>
    </xf>
    <xf numFmtId="164" fontId="12" fillId="0" borderId="0" xfId="0" applyNumberFormat="1" applyFont="1" applyFill="1" applyAlignment="1">
      <alignment horizontal="center" vertical="center"/>
    </xf>
    <xf numFmtId="1" fontId="12" fillId="0" borderId="0" xfId="0" applyNumberFormat="1" applyFont="1" applyFill="1" applyAlignment="1">
      <alignment horizontal="center"/>
    </xf>
    <xf numFmtId="0" fontId="4" fillId="0" borderId="0" xfId="0" applyFont="1" applyFill="1"/>
    <xf numFmtId="0" fontId="15" fillId="0" borderId="0" xfId="0" applyFont="1" applyFill="1" applyAlignment="1">
      <alignment horizontal="center" wrapText="1"/>
    </xf>
    <xf numFmtId="0" fontId="24" fillId="0" borderId="0" xfId="0" applyFont="1" applyFill="1" applyAlignment="1">
      <alignment wrapText="1"/>
    </xf>
    <xf numFmtId="0" fontId="16" fillId="0" borderId="0" xfId="0" applyFont="1" applyFill="1" applyAlignment="1">
      <alignment wrapText="1"/>
    </xf>
    <xf numFmtId="1" fontId="16" fillId="0" borderId="0" xfId="0" applyNumberFormat="1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wrapText="1"/>
    </xf>
    <xf numFmtId="0" fontId="9" fillId="0" borderId="0" xfId="0" applyFont="1" applyFill="1"/>
    <xf numFmtId="1" fontId="3" fillId="0" borderId="0" xfId="0" applyNumberFormat="1" applyFont="1" applyFill="1" applyAlignment="1">
      <alignment horizontal="center"/>
    </xf>
    <xf numFmtId="164" fontId="21" fillId="0" borderId="0" xfId="0" applyNumberFormat="1" applyFont="1" applyFill="1" applyAlignment="1">
      <alignment horizontal="right"/>
    </xf>
    <xf numFmtId="1" fontId="3" fillId="0" borderId="0" xfId="0" applyNumberFormat="1" applyFont="1" applyFill="1" applyAlignment="1">
      <alignment horizontal="right" vertical="center"/>
    </xf>
    <xf numFmtId="1" fontId="3" fillId="0" borderId="0" xfId="0" applyNumberFormat="1" applyFont="1" applyFill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1" fontId="3" fillId="0" borderId="0" xfId="0" applyNumberFormat="1" applyFont="1" applyFill="1" applyAlignment="1">
      <alignment horizontal="right"/>
    </xf>
    <xf numFmtId="0" fontId="3" fillId="0" borderId="0" xfId="0" applyFont="1" applyFill="1"/>
    <xf numFmtId="0" fontId="21" fillId="0" borderId="0" xfId="0" applyFont="1" applyFill="1" applyAlignment="1">
      <alignment horizontal="right"/>
    </xf>
    <xf numFmtId="164" fontId="22" fillId="2" borderId="1" xfId="0" applyNumberFormat="1" applyFont="1" applyFill="1" applyBorder="1" applyAlignment="1">
      <alignment horizontal="center" vertical="center" wrapText="1"/>
    </xf>
    <xf numFmtId="1" fontId="22" fillId="2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/>
    </xf>
    <xf numFmtId="0" fontId="15" fillId="0" borderId="0" xfId="0" applyFont="1" applyFill="1" applyAlignment="1">
      <alignment wrapText="1"/>
    </xf>
    <xf numFmtId="0" fontId="16" fillId="0" borderId="0" xfId="0" applyFont="1" applyFill="1" applyAlignment="1">
      <alignment wrapText="1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20" fillId="2" borderId="1" xfId="1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 vertical="justify" wrapText="1"/>
    </xf>
    <xf numFmtId="0" fontId="10" fillId="2" borderId="4" xfId="0" applyFont="1" applyFill="1" applyBorder="1" applyAlignment="1">
      <alignment horizontal="center" vertical="justify" wrapText="1"/>
    </xf>
    <xf numFmtId="0" fontId="9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" fontId="21" fillId="2" borderId="3" xfId="0" applyNumberFormat="1" applyFont="1" applyFill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1" fontId="3" fillId="2" borderId="4" xfId="0" applyNumberFormat="1" applyFont="1" applyFill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1" fontId="3" fillId="2" borderId="5" xfId="0" applyNumberFormat="1" applyFont="1" applyFill="1" applyBorder="1" applyAlignment="1">
      <alignment horizontal="center" vertical="center" wrapText="1"/>
    </xf>
    <xf numFmtId="1" fontId="3" fillId="2" borderId="6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justify"/>
    </xf>
    <xf numFmtId="0" fontId="9" fillId="2" borderId="4" xfId="0" applyFont="1" applyFill="1" applyBorder="1" applyAlignment="1">
      <alignment horizontal="center" vertical="justify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784860</xdr:colOff>
      <xdr:row>0</xdr:row>
      <xdr:rowOff>0</xdr:rowOff>
    </xdr:from>
    <xdr:to>
      <xdr:col>0</xdr:col>
      <xdr:colOff>2632710</xdr:colOff>
      <xdr:row>7</xdr:row>
      <xdr:rowOff>240030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xmlns="" id="{B7A19494-165D-4376-912F-03A98473F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860" y="0"/>
          <a:ext cx="1847850" cy="1977390"/>
        </a:xfrm>
        <a:prstGeom prst="rect">
          <a:avLst/>
        </a:prstGeom>
      </xdr:spPr>
    </xdr:pic>
    <xdr:clientData/>
  </xdr:twoCellAnchor>
  <xdr:twoCellAnchor editAs="oneCell">
    <xdr:from>
      <xdr:col>0</xdr:col>
      <xdr:colOff>3162300</xdr:colOff>
      <xdr:row>214</xdr:row>
      <xdr:rowOff>0</xdr:rowOff>
    </xdr:from>
    <xdr:to>
      <xdr:col>4</xdr:col>
      <xdr:colOff>518160</xdr:colOff>
      <xdr:row>216</xdr:row>
      <xdr:rowOff>85725</xdr:rowOff>
    </xdr:to>
    <xdr:pic>
      <xdr:nvPicPr>
        <xdr:cNvPr id="3" name="Рисунок 2">
          <a:extLst>
            <a:ext uri="{FF2B5EF4-FFF2-40B4-BE49-F238E27FC236}">
              <a16:creationId xmlns="" xmlns:a16="http://schemas.microsoft.com/office/drawing/2014/main" id="{EB807F4A-47D0-50C7-D8CC-A47B94370A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2300" y="35951160"/>
          <a:ext cx="3147060" cy="4438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3143250</xdr:colOff>
      <xdr:row>217</xdr:row>
      <xdr:rowOff>19050</xdr:rowOff>
    </xdr:from>
    <xdr:to>
      <xdr:col>4</xdr:col>
      <xdr:colOff>499110</xdr:colOff>
      <xdr:row>219</xdr:row>
      <xdr:rowOff>89535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49093A40-1F0C-150E-7E12-91FB6505E6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36488370"/>
          <a:ext cx="3147060" cy="4438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rr.tver@gmail.com" TargetMode="External"/><Relationship Id="rId2" Type="http://schemas.openxmlformats.org/officeDocument/2006/relationships/hyperlink" Target="https://max.ru/id694909590453_biz" TargetMode="External"/><Relationship Id="rId1" Type="http://schemas.openxmlformats.org/officeDocument/2006/relationships/hyperlink" Target="mailto:crr.tver@gmail.com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219"/>
  <sheetViews>
    <sheetView showGridLines="0" tabSelected="1" workbookViewId="0">
      <selection activeCell="E23" sqref="E23:E24"/>
    </sheetView>
  </sheetViews>
  <sheetFormatPr defaultColWidth="9.109375" defaultRowHeight="14.4"/>
  <cols>
    <col min="1" max="1" width="55" customWidth="1"/>
    <col min="2" max="2" width="9.5546875" style="41" customWidth="1"/>
    <col min="3" max="3" width="11.88671875" style="65" customWidth="1"/>
    <col min="4" max="4" width="13" customWidth="1"/>
    <col min="5" max="5" width="12.21875" style="51" customWidth="1"/>
    <col min="6" max="6" width="10.33203125" style="41" customWidth="1"/>
    <col min="7" max="7" width="9.44140625" style="41" customWidth="1"/>
    <col min="8" max="8" width="8.33203125" style="41" customWidth="1"/>
  </cols>
  <sheetData>
    <row r="1" spans="1:9" s="44" customFormat="1">
      <c r="A1" s="82"/>
      <c r="B1" s="106"/>
      <c r="C1" s="107"/>
      <c r="D1" s="108"/>
      <c r="E1" s="106"/>
      <c r="F1" s="109"/>
      <c r="G1" s="106"/>
      <c r="H1" s="110"/>
      <c r="I1" s="82"/>
    </row>
    <row r="2" spans="1:9" s="44" customFormat="1" ht="21">
      <c r="A2" s="82"/>
      <c r="B2" s="111" t="s">
        <v>133</v>
      </c>
      <c r="C2" s="112"/>
      <c r="D2" s="113"/>
      <c r="E2" s="114"/>
      <c r="F2" s="115"/>
      <c r="G2" s="114"/>
      <c r="H2" s="116"/>
      <c r="I2" s="117"/>
    </row>
    <row r="3" spans="1:9" s="44" customFormat="1" ht="21">
      <c r="A3" s="82"/>
      <c r="B3" s="111" t="s">
        <v>134</v>
      </c>
      <c r="C3" s="112"/>
      <c r="D3" s="113"/>
      <c r="E3" s="114"/>
      <c r="F3" s="115"/>
      <c r="G3" s="114"/>
      <c r="H3" s="116"/>
      <c r="I3" s="117"/>
    </row>
    <row r="4" spans="1:9" s="44" customFormat="1" ht="21">
      <c r="A4" s="82"/>
      <c r="B4" s="76" t="s">
        <v>135</v>
      </c>
      <c r="C4" s="107"/>
      <c r="D4" s="78"/>
      <c r="E4" s="80"/>
      <c r="F4" s="79"/>
      <c r="G4" s="80"/>
      <c r="H4" s="81"/>
      <c r="I4" s="82"/>
    </row>
    <row r="5" spans="1:9" s="44" customFormat="1" ht="18">
      <c r="A5" s="82"/>
      <c r="B5" s="7" t="s">
        <v>136</v>
      </c>
      <c r="C5" s="60"/>
      <c r="D5" s="108"/>
      <c r="E5" s="106"/>
      <c r="F5" s="109"/>
      <c r="G5" s="106"/>
      <c r="H5" s="110"/>
      <c r="I5" s="82"/>
    </row>
    <row r="6" spans="1:9" s="44" customFormat="1" ht="18">
      <c r="A6" s="82"/>
      <c r="B6" s="36"/>
      <c r="C6" s="60"/>
      <c r="D6" s="108"/>
      <c r="E6" s="106"/>
      <c r="F6" s="109"/>
      <c r="G6" s="106"/>
      <c r="H6" s="110"/>
      <c r="I6" s="82"/>
    </row>
    <row r="7" spans="1:9" s="44" customFormat="1" ht="23.4">
      <c r="A7" s="82"/>
      <c r="B7" s="136" t="s">
        <v>137</v>
      </c>
      <c r="C7" s="136"/>
      <c r="D7" s="137"/>
      <c r="E7" s="137"/>
      <c r="F7" s="137"/>
      <c r="G7" s="137"/>
      <c r="H7" s="137"/>
      <c r="I7" s="82"/>
    </row>
    <row r="8" spans="1:9" s="44" customFormat="1" ht="23.4">
      <c r="A8" s="82"/>
      <c r="B8" s="118"/>
      <c r="C8" s="119"/>
      <c r="D8" s="120"/>
      <c r="E8" s="121"/>
      <c r="F8" s="122"/>
      <c r="G8" s="122"/>
      <c r="H8" s="122"/>
      <c r="I8" s="82"/>
    </row>
    <row r="9" spans="1:9" s="44" customFormat="1" ht="23.4">
      <c r="A9" s="82"/>
      <c r="B9" s="118"/>
      <c r="C9" s="119"/>
      <c r="D9" s="120"/>
      <c r="E9" s="121"/>
      <c r="F9" s="122"/>
      <c r="G9" s="122"/>
      <c r="H9" s="122"/>
      <c r="I9" s="82"/>
    </row>
    <row r="10" spans="1:9" s="42" customFormat="1" ht="15.6">
      <c r="A10" s="123" t="s">
        <v>138</v>
      </c>
      <c r="B10" s="124"/>
      <c r="C10" s="125"/>
      <c r="D10" s="126"/>
      <c r="E10" s="127"/>
      <c r="F10" s="128"/>
      <c r="G10" s="127"/>
      <c r="H10" s="124"/>
      <c r="I10" s="129"/>
    </row>
    <row r="11" spans="1:9" s="42" customFormat="1" ht="15.6">
      <c r="A11" s="47" t="s">
        <v>139</v>
      </c>
      <c r="B11" s="138"/>
      <c r="C11" s="138"/>
      <c r="D11" s="138"/>
      <c r="E11" s="138"/>
      <c r="F11" s="138"/>
      <c r="G11" s="138"/>
      <c r="H11" s="138"/>
      <c r="I11" s="138"/>
    </row>
    <row r="12" spans="1:9" s="42" customFormat="1" ht="15.6">
      <c r="A12" s="47" t="s">
        <v>140</v>
      </c>
      <c r="B12" s="139"/>
      <c r="C12" s="140"/>
      <c r="D12" s="140"/>
      <c r="E12" s="140"/>
      <c r="F12" s="140"/>
      <c r="G12" s="140"/>
      <c r="H12" s="140"/>
      <c r="I12" s="141"/>
    </row>
    <row r="13" spans="1:9" s="42" customFormat="1" ht="15.6">
      <c r="A13" s="47" t="s">
        <v>141</v>
      </c>
      <c r="B13" s="138"/>
      <c r="C13" s="138"/>
      <c r="D13" s="138"/>
      <c r="E13" s="138"/>
      <c r="F13" s="138"/>
      <c r="G13" s="138"/>
      <c r="H13" s="138"/>
      <c r="I13" s="138"/>
    </row>
    <row r="14" spans="1:9" s="42" customFormat="1" ht="15.6">
      <c r="A14" s="47" t="s">
        <v>142</v>
      </c>
      <c r="B14" s="142"/>
      <c r="C14" s="138"/>
      <c r="D14" s="138"/>
      <c r="E14" s="138"/>
      <c r="F14" s="138"/>
      <c r="G14" s="138"/>
      <c r="H14" s="138"/>
      <c r="I14" s="138"/>
    </row>
    <row r="15" spans="1:9" s="42" customFormat="1" ht="15.6">
      <c r="A15" s="47" t="s">
        <v>143</v>
      </c>
      <c r="B15" s="139"/>
      <c r="C15" s="143"/>
      <c r="D15" s="143"/>
      <c r="E15" s="143"/>
      <c r="F15" s="143"/>
      <c r="G15" s="143"/>
      <c r="H15" s="143"/>
      <c r="I15" s="144"/>
    </row>
    <row r="16" spans="1:9" s="42" customFormat="1" ht="15.6">
      <c r="A16" s="47" t="s">
        <v>144</v>
      </c>
      <c r="B16" s="139"/>
      <c r="C16" s="143"/>
      <c r="D16" s="143"/>
      <c r="E16" s="143"/>
      <c r="F16" s="143"/>
      <c r="G16" s="143"/>
      <c r="H16" s="143"/>
      <c r="I16" s="144"/>
    </row>
    <row r="17" spans="1:19" s="42" customFormat="1" ht="15.6">
      <c r="A17" s="47" t="s">
        <v>145</v>
      </c>
      <c r="B17" s="138"/>
      <c r="C17" s="138"/>
      <c r="D17" s="138"/>
      <c r="E17" s="138"/>
      <c r="F17" s="138"/>
      <c r="G17" s="138"/>
      <c r="H17" s="138"/>
      <c r="I17" s="138"/>
    </row>
    <row r="18" spans="1:19" s="42" customFormat="1" ht="15.6">
      <c r="A18" s="123"/>
      <c r="B18" s="124"/>
      <c r="C18" s="125"/>
      <c r="D18" s="130"/>
      <c r="E18" s="127"/>
      <c r="F18" s="129"/>
      <c r="G18" s="124"/>
      <c r="H18" s="124"/>
      <c r="I18" s="129"/>
    </row>
    <row r="19" spans="1:19" s="42" customFormat="1" ht="15.6">
      <c r="A19" s="147" t="s">
        <v>146</v>
      </c>
      <c r="B19" s="148"/>
      <c r="C19" s="148"/>
      <c r="D19" s="148"/>
      <c r="E19" s="148"/>
      <c r="F19" s="148"/>
      <c r="G19" s="148"/>
      <c r="H19" s="148"/>
      <c r="I19" s="129"/>
    </row>
    <row r="20" spans="1:19" s="42" customFormat="1" ht="15.6">
      <c r="A20" s="147" t="s">
        <v>147</v>
      </c>
      <c r="B20" s="148"/>
      <c r="C20" s="148"/>
      <c r="D20" s="148"/>
      <c r="E20" s="148"/>
      <c r="F20" s="148"/>
      <c r="G20" s="148"/>
      <c r="H20" s="148"/>
      <c r="I20" s="129"/>
    </row>
    <row r="21" spans="1:19" s="42" customFormat="1" ht="15.6">
      <c r="A21" s="147" t="s">
        <v>148</v>
      </c>
      <c r="B21" s="147"/>
      <c r="C21" s="147"/>
      <c r="D21" s="147"/>
      <c r="E21" s="147"/>
      <c r="F21" s="147"/>
      <c r="G21" s="147"/>
      <c r="H21" s="147"/>
      <c r="I21" s="124"/>
    </row>
    <row r="22" spans="1:19" s="42" customFormat="1" ht="15.6">
      <c r="A22" s="131"/>
      <c r="B22" s="129"/>
      <c r="C22" s="132"/>
      <c r="D22" s="131"/>
      <c r="E22" s="127"/>
      <c r="F22" s="129"/>
      <c r="G22" s="129"/>
      <c r="H22" s="129"/>
      <c r="I22" s="131"/>
    </row>
    <row r="23" spans="1:19" s="55" customFormat="1" ht="31.8" customHeight="1">
      <c r="A23" s="156" t="s">
        <v>0</v>
      </c>
      <c r="B23" s="151" t="s">
        <v>109</v>
      </c>
      <c r="C23" s="149" t="s">
        <v>164</v>
      </c>
      <c r="D23" s="151" t="s">
        <v>149</v>
      </c>
      <c r="E23" s="151" t="s">
        <v>1</v>
      </c>
      <c r="F23" s="153" t="s">
        <v>64</v>
      </c>
      <c r="G23" s="154"/>
      <c r="H23" s="155"/>
      <c r="I23" s="145" t="s">
        <v>150</v>
      </c>
      <c r="L23" s="91"/>
      <c r="M23" s="92"/>
      <c r="N23" s="91"/>
      <c r="O23" s="92"/>
      <c r="P23" s="92"/>
      <c r="Q23" s="91"/>
      <c r="R23" s="91"/>
      <c r="S23" s="59"/>
    </row>
    <row r="24" spans="1:19" s="55" customFormat="1" ht="57" customHeight="1">
      <c r="A24" s="157"/>
      <c r="B24" s="152"/>
      <c r="C24" s="150"/>
      <c r="D24" s="152"/>
      <c r="E24" s="152"/>
      <c r="F24" s="133" t="s">
        <v>17</v>
      </c>
      <c r="G24" s="134" t="s">
        <v>10</v>
      </c>
      <c r="H24" s="134" t="s">
        <v>9</v>
      </c>
      <c r="I24" s="146"/>
      <c r="L24" s="91"/>
      <c r="M24" s="92"/>
      <c r="N24" s="91"/>
      <c r="O24" s="92"/>
      <c r="P24" s="92"/>
      <c r="Q24" s="91"/>
      <c r="R24" s="91"/>
      <c r="S24" s="59"/>
    </row>
    <row r="25" spans="1:19" s="44" customFormat="1" ht="15.6">
      <c r="A25" s="43" t="s">
        <v>190</v>
      </c>
      <c r="B25" s="45">
        <v>144</v>
      </c>
      <c r="C25" s="61" t="s">
        <v>173</v>
      </c>
      <c r="D25" s="53">
        <f t="shared" ref="D25:D27" si="0">E25*B25</f>
        <v>432</v>
      </c>
      <c r="E25" s="135">
        <v>3</v>
      </c>
      <c r="F25" s="105">
        <f>H25-H25*0.3</f>
        <v>31.5</v>
      </c>
      <c r="G25" s="84">
        <f>H25-H25*0.2</f>
        <v>36</v>
      </c>
      <c r="H25" s="45">
        <v>45</v>
      </c>
      <c r="I25" s="88"/>
    </row>
    <row r="26" spans="1:19" s="44" customFormat="1" ht="15.6">
      <c r="A26" s="43" t="s">
        <v>192</v>
      </c>
      <c r="B26" s="45">
        <v>144</v>
      </c>
      <c r="C26" s="61" t="s">
        <v>173</v>
      </c>
      <c r="D26" s="53">
        <f t="shared" si="0"/>
        <v>864</v>
      </c>
      <c r="E26" s="135">
        <v>6</v>
      </c>
      <c r="F26" s="105">
        <f>H26-H26*0.3</f>
        <v>31.5</v>
      </c>
      <c r="G26" s="84">
        <f>H26-H26*0.2</f>
        <v>36</v>
      </c>
      <c r="H26" s="45">
        <v>45</v>
      </c>
      <c r="I26" s="88"/>
    </row>
    <row r="27" spans="1:19" s="44" customFormat="1" ht="15.6">
      <c r="A27" s="43" t="s">
        <v>191</v>
      </c>
      <c r="B27" s="45">
        <v>144</v>
      </c>
      <c r="C27" s="61" t="s">
        <v>173</v>
      </c>
      <c r="D27" s="53">
        <f t="shared" si="0"/>
        <v>864</v>
      </c>
      <c r="E27" s="135">
        <v>6</v>
      </c>
      <c r="F27" s="105">
        <f>H27-H27*0.3</f>
        <v>31.5</v>
      </c>
      <c r="G27" s="84">
        <f>H27-H27*0.2</f>
        <v>36</v>
      </c>
      <c r="H27" s="45">
        <v>45</v>
      </c>
      <c r="I27" s="88"/>
    </row>
    <row r="28" spans="1:19" s="55" customFormat="1" ht="14.4" customHeight="1">
      <c r="A28" s="66" t="s">
        <v>152</v>
      </c>
      <c r="B28" s="68">
        <v>104</v>
      </c>
      <c r="C28" s="61" t="s">
        <v>173</v>
      </c>
      <c r="D28" s="53">
        <f>E28*B28</f>
        <v>3120</v>
      </c>
      <c r="E28" s="101">
        <v>30</v>
      </c>
      <c r="F28" s="54">
        <f t="shared" ref="F28:F47" si="1">H28-H28*0.3</f>
        <v>35</v>
      </c>
      <c r="G28" s="53">
        <f t="shared" ref="G28:G47" si="2">H28-H28*0.2</f>
        <v>40</v>
      </c>
      <c r="H28" s="52">
        <v>50</v>
      </c>
      <c r="I28" s="102"/>
    </row>
    <row r="29" spans="1:19" s="55" customFormat="1" ht="14.4" customHeight="1">
      <c r="A29" s="67" t="s">
        <v>176</v>
      </c>
      <c r="B29" s="62">
        <v>104</v>
      </c>
      <c r="C29" s="62" t="s">
        <v>165</v>
      </c>
      <c r="D29" s="56">
        <f>B29*E29</f>
        <v>3120</v>
      </c>
      <c r="E29" s="70">
        <v>30</v>
      </c>
      <c r="F29" s="56">
        <f t="shared" si="1"/>
        <v>35</v>
      </c>
      <c r="G29" s="56">
        <f t="shared" si="2"/>
        <v>40</v>
      </c>
      <c r="H29" s="56">
        <v>50</v>
      </c>
      <c r="I29" s="103"/>
      <c r="L29" s="57"/>
      <c r="M29" s="58"/>
      <c r="N29" s="57"/>
      <c r="O29" s="58"/>
      <c r="P29" s="58"/>
      <c r="Q29" s="57"/>
      <c r="R29" s="57"/>
      <c r="S29" s="59"/>
    </row>
    <row r="30" spans="1:19" s="55" customFormat="1" ht="14.4" customHeight="1">
      <c r="A30" s="96" t="s">
        <v>176</v>
      </c>
      <c r="B30" s="52">
        <v>104</v>
      </c>
      <c r="C30" s="61" t="s">
        <v>173</v>
      </c>
      <c r="D30" s="53">
        <f t="shared" ref="D30:D34" si="3">E30*B30</f>
        <v>520</v>
      </c>
      <c r="E30" s="69">
        <v>5</v>
      </c>
      <c r="F30" s="54">
        <f t="shared" si="1"/>
        <v>35</v>
      </c>
      <c r="G30" s="53">
        <f t="shared" si="2"/>
        <v>40</v>
      </c>
      <c r="H30" s="52">
        <v>50</v>
      </c>
      <c r="I30" s="102"/>
    </row>
    <row r="31" spans="1:19" s="55" customFormat="1" ht="14.4" customHeight="1">
      <c r="A31" s="96" t="s">
        <v>90</v>
      </c>
      <c r="B31" s="52">
        <v>104</v>
      </c>
      <c r="C31" s="61" t="s">
        <v>173</v>
      </c>
      <c r="D31" s="53">
        <f t="shared" si="3"/>
        <v>1560</v>
      </c>
      <c r="E31" s="69">
        <v>15</v>
      </c>
      <c r="F31" s="54">
        <f t="shared" ref="F31" si="4">H31-H31*0.3</f>
        <v>35</v>
      </c>
      <c r="G31" s="53">
        <f t="shared" ref="G31" si="5">H31-H31*0.2</f>
        <v>40</v>
      </c>
      <c r="H31" s="52">
        <v>50</v>
      </c>
      <c r="I31" s="102"/>
    </row>
    <row r="32" spans="1:19" s="55" customFormat="1" ht="14.4" customHeight="1">
      <c r="A32" s="97" t="s">
        <v>157</v>
      </c>
      <c r="B32" s="52">
        <v>144</v>
      </c>
      <c r="C32" s="61" t="s">
        <v>194</v>
      </c>
      <c r="D32" s="53">
        <f t="shared" si="3"/>
        <v>288</v>
      </c>
      <c r="E32" s="69">
        <v>2</v>
      </c>
      <c r="F32" s="54">
        <f t="shared" si="1"/>
        <v>31.5</v>
      </c>
      <c r="G32" s="53">
        <f t="shared" si="2"/>
        <v>36</v>
      </c>
      <c r="H32" s="52">
        <v>45</v>
      </c>
      <c r="I32" s="102"/>
    </row>
    <row r="33" spans="1:19" s="55" customFormat="1" ht="14.4" customHeight="1">
      <c r="A33" s="96" t="s">
        <v>113</v>
      </c>
      <c r="B33" s="52">
        <v>104</v>
      </c>
      <c r="C33" s="62" t="s">
        <v>165</v>
      </c>
      <c r="D33" s="53">
        <f t="shared" si="3"/>
        <v>208</v>
      </c>
      <c r="E33" s="69">
        <v>2</v>
      </c>
      <c r="F33" s="54">
        <f t="shared" si="1"/>
        <v>35</v>
      </c>
      <c r="G33" s="53">
        <f t="shared" si="2"/>
        <v>40</v>
      </c>
      <c r="H33" s="52">
        <v>50</v>
      </c>
      <c r="I33" s="102"/>
    </row>
    <row r="34" spans="1:19" s="55" customFormat="1" ht="14.4" customHeight="1">
      <c r="A34" s="96" t="s">
        <v>113</v>
      </c>
      <c r="B34" s="52">
        <v>144</v>
      </c>
      <c r="C34" s="61" t="s">
        <v>194</v>
      </c>
      <c r="D34" s="53">
        <f t="shared" si="3"/>
        <v>432</v>
      </c>
      <c r="E34" s="69">
        <v>3</v>
      </c>
      <c r="F34" s="54">
        <f t="shared" si="1"/>
        <v>31.5</v>
      </c>
      <c r="G34" s="53">
        <f t="shared" si="2"/>
        <v>36</v>
      </c>
      <c r="H34" s="52">
        <v>45</v>
      </c>
      <c r="I34" s="102"/>
    </row>
    <row r="35" spans="1:19" s="55" customFormat="1" ht="14.4" customHeight="1">
      <c r="A35" s="96" t="s">
        <v>114</v>
      </c>
      <c r="B35" s="56">
        <v>104</v>
      </c>
      <c r="C35" s="62" t="s">
        <v>165</v>
      </c>
      <c r="D35" s="56">
        <f>B35*E35</f>
        <v>1144</v>
      </c>
      <c r="E35" s="70">
        <v>11</v>
      </c>
      <c r="F35" s="56">
        <f t="shared" si="1"/>
        <v>35</v>
      </c>
      <c r="G35" s="56">
        <f t="shared" si="2"/>
        <v>40</v>
      </c>
      <c r="H35" s="56">
        <v>50</v>
      </c>
      <c r="I35" s="103"/>
      <c r="L35" s="57"/>
      <c r="M35" s="58"/>
      <c r="N35" s="57"/>
      <c r="O35" s="58"/>
      <c r="P35" s="58"/>
      <c r="Q35" s="57"/>
      <c r="R35" s="57"/>
      <c r="S35" s="59"/>
    </row>
    <row r="36" spans="1:19" s="55" customFormat="1" ht="14.4" customHeight="1">
      <c r="A36" s="97" t="s">
        <v>115</v>
      </c>
      <c r="B36" s="52">
        <v>144</v>
      </c>
      <c r="C36" s="61" t="s">
        <v>194</v>
      </c>
      <c r="D36" s="53">
        <f t="shared" ref="D36:D40" si="6">E36*B36</f>
        <v>1152</v>
      </c>
      <c r="E36" s="69">
        <v>8</v>
      </c>
      <c r="F36" s="54">
        <f t="shared" si="1"/>
        <v>31.5</v>
      </c>
      <c r="G36" s="53">
        <f t="shared" si="2"/>
        <v>36</v>
      </c>
      <c r="H36" s="52">
        <v>45</v>
      </c>
      <c r="I36" s="102"/>
    </row>
    <row r="37" spans="1:19" s="55" customFormat="1" ht="14.4" customHeight="1">
      <c r="A37" s="97" t="s">
        <v>174</v>
      </c>
      <c r="B37" s="56">
        <v>104</v>
      </c>
      <c r="C37" s="62" t="s">
        <v>165</v>
      </c>
      <c r="D37" s="56">
        <f>B37*E37</f>
        <v>416</v>
      </c>
      <c r="E37" s="70">
        <v>4</v>
      </c>
      <c r="F37" s="56">
        <f>H37-H37*0.3</f>
        <v>35</v>
      </c>
      <c r="G37" s="56">
        <f>H37-H37*0.2</f>
        <v>40</v>
      </c>
      <c r="H37" s="56">
        <v>50</v>
      </c>
      <c r="I37" s="103"/>
      <c r="L37" s="57"/>
      <c r="M37" s="58"/>
      <c r="N37" s="57"/>
      <c r="O37" s="58"/>
      <c r="P37" s="58"/>
      <c r="Q37" s="57"/>
      <c r="R37" s="57"/>
      <c r="S37" s="59"/>
    </row>
    <row r="38" spans="1:19" s="55" customFormat="1" ht="14.4" customHeight="1">
      <c r="A38" s="97" t="s">
        <v>174</v>
      </c>
      <c r="B38" s="52">
        <v>144</v>
      </c>
      <c r="C38" s="61" t="s">
        <v>194</v>
      </c>
      <c r="D38" s="53">
        <f>E38*B38</f>
        <v>1440</v>
      </c>
      <c r="E38" s="69">
        <v>10</v>
      </c>
      <c r="F38" s="54">
        <f>H38-H38*0.3</f>
        <v>31.5</v>
      </c>
      <c r="G38" s="53">
        <f>H38-H38*0.2</f>
        <v>36</v>
      </c>
      <c r="H38" s="52">
        <v>45</v>
      </c>
      <c r="I38" s="102"/>
    </row>
    <row r="39" spans="1:19" s="55" customFormat="1" ht="14.4" customHeight="1">
      <c r="A39" s="97" t="s">
        <v>116</v>
      </c>
      <c r="B39" s="52">
        <v>104</v>
      </c>
      <c r="C39" s="62" t="s">
        <v>165</v>
      </c>
      <c r="D39" s="53">
        <f t="shared" si="6"/>
        <v>520</v>
      </c>
      <c r="E39" s="69">
        <v>5</v>
      </c>
      <c r="F39" s="54">
        <f t="shared" si="1"/>
        <v>35</v>
      </c>
      <c r="G39" s="53">
        <f t="shared" si="2"/>
        <v>40</v>
      </c>
      <c r="H39" s="52">
        <v>50</v>
      </c>
      <c r="I39" s="102"/>
    </row>
    <row r="40" spans="1:19" s="55" customFormat="1" ht="14.4" customHeight="1">
      <c r="A40" s="97" t="s">
        <v>175</v>
      </c>
      <c r="B40" s="52">
        <v>104</v>
      </c>
      <c r="C40" s="62" t="s">
        <v>165</v>
      </c>
      <c r="D40" s="53">
        <f t="shared" si="6"/>
        <v>312</v>
      </c>
      <c r="E40" s="69">
        <v>3</v>
      </c>
      <c r="F40" s="54">
        <f t="shared" si="1"/>
        <v>35</v>
      </c>
      <c r="G40" s="53">
        <f t="shared" si="2"/>
        <v>40</v>
      </c>
      <c r="H40" s="52">
        <v>50</v>
      </c>
      <c r="I40" s="102"/>
    </row>
    <row r="41" spans="1:19" s="55" customFormat="1" ht="14.4" customHeight="1">
      <c r="A41" s="97" t="s">
        <v>117</v>
      </c>
      <c r="B41" s="52">
        <v>144</v>
      </c>
      <c r="C41" s="61" t="s">
        <v>194</v>
      </c>
      <c r="D41" s="53">
        <f>E41*B41</f>
        <v>144</v>
      </c>
      <c r="E41" s="69">
        <v>1</v>
      </c>
      <c r="F41" s="54">
        <f>H41-H41*0.3</f>
        <v>31.5</v>
      </c>
      <c r="G41" s="53">
        <f>H41-H41*0.2</f>
        <v>36</v>
      </c>
      <c r="H41" s="52">
        <v>45</v>
      </c>
      <c r="I41" s="102"/>
    </row>
    <row r="42" spans="1:19" s="55" customFormat="1" ht="14.4" customHeight="1">
      <c r="A42" s="97" t="s">
        <v>118</v>
      </c>
      <c r="B42" s="52">
        <v>144</v>
      </c>
      <c r="C42" s="62" t="s">
        <v>165</v>
      </c>
      <c r="D42" s="53">
        <f>E42*B42</f>
        <v>576</v>
      </c>
      <c r="E42" s="69">
        <v>4</v>
      </c>
      <c r="F42" s="54">
        <f t="shared" si="1"/>
        <v>31.5</v>
      </c>
      <c r="G42" s="53">
        <f t="shared" si="2"/>
        <v>36</v>
      </c>
      <c r="H42" s="52">
        <v>45</v>
      </c>
      <c r="I42" s="102"/>
    </row>
    <row r="43" spans="1:19" s="55" customFormat="1" ht="14.4" customHeight="1">
      <c r="A43" s="97" t="s">
        <v>119</v>
      </c>
      <c r="B43" s="52">
        <v>104</v>
      </c>
      <c r="C43" s="62" t="s">
        <v>165</v>
      </c>
      <c r="D43" s="53">
        <f>E43*B43</f>
        <v>936</v>
      </c>
      <c r="E43" s="69">
        <v>9</v>
      </c>
      <c r="F43" s="54">
        <f t="shared" si="1"/>
        <v>31.5</v>
      </c>
      <c r="G43" s="53">
        <f t="shared" si="2"/>
        <v>36</v>
      </c>
      <c r="H43" s="52">
        <v>45</v>
      </c>
      <c r="I43" s="102"/>
    </row>
    <row r="44" spans="1:19" s="55" customFormat="1" ht="14.4" customHeight="1">
      <c r="A44" s="96" t="s">
        <v>120</v>
      </c>
      <c r="B44" s="56">
        <v>104</v>
      </c>
      <c r="C44" s="62" t="s">
        <v>165</v>
      </c>
      <c r="D44" s="56">
        <f>B44*E44</f>
        <v>520</v>
      </c>
      <c r="E44" s="70">
        <v>5</v>
      </c>
      <c r="F44" s="56">
        <f t="shared" si="1"/>
        <v>35</v>
      </c>
      <c r="G44" s="56">
        <f t="shared" si="2"/>
        <v>40</v>
      </c>
      <c r="H44" s="56">
        <v>50</v>
      </c>
      <c r="I44" s="103"/>
      <c r="L44" s="57"/>
      <c r="M44" s="58"/>
      <c r="N44" s="57"/>
      <c r="O44" s="58"/>
      <c r="P44" s="58"/>
      <c r="Q44" s="57"/>
      <c r="R44" s="57"/>
      <c r="S44" s="59"/>
    </row>
    <row r="45" spans="1:19" s="55" customFormat="1" ht="14.4" customHeight="1">
      <c r="A45" s="96" t="s">
        <v>121</v>
      </c>
      <c r="B45" s="56">
        <v>104</v>
      </c>
      <c r="C45" s="62" t="s">
        <v>165</v>
      </c>
      <c r="D45" s="56">
        <f t="shared" ref="D45:D47" si="7">B45*E45</f>
        <v>2184</v>
      </c>
      <c r="E45" s="70">
        <v>21</v>
      </c>
      <c r="F45" s="56">
        <f t="shared" si="1"/>
        <v>35</v>
      </c>
      <c r="G45" s="56">
        <f t="shared" si="2"/>
        <v>40</v>
      </c>
      <c r="H45" s="56">
        <v>50</v>
      </c>
      <c r="I45" s="103"/>
      <c r="L45" s="57"/>
      <c r="M45" s="58"/>
      <c r="N45" s="57"/>
      <c r="O45" s="58"/>
      <c r="P45" s="58"/>
      <c r="Q45" s="57"/>
      <c r="R45" s="57"/>
      <c r="S45" s="59"/>
    </row>
    <row r="46" spans="1:19" s="55" customFormat="1" ht="14.4" customHeight="1">
      <c r="A46" s="96" t="s">
        <v>121</v>
      </c>
      <c r="B46" s="56">
        <v>104</v>
      </c>
      <c r="C46" s="61" t="s">
        <v>194</v>
      </c>
      <c r="D46" s="56">
        <f t="shared" si="7"/>
        <v>2184</v>
      </c>
      <c r="E46" s="70">
        <v>21</v>
      </c>
      <c r="F46" s="56">
        <f t="shared" si="1"/>
        <v>35</v>
      </c>
      <c r="G46" s="56">
        <f t="shared" si="2"/>
        <v>40</v>
      </c>
      <c r="H46" s="56">
        <v>50</v>
      </c>
      <c r="I46" s="103"/>
      <c r="L46" s="57"/>
      <c r="M46" s="58"/>
      <c r="N46" s="57"/>
      <c r="O46" s="58"/>
      <c r="P46" s="58"/>
      <c r="Q46" s="57"/>
      <c r="R46" s="57"/>
      <c r="S46" s="59"/>
    </row>
    <row r="47" spans="1:19" s="55" customFormat="1" ht="14.4" customHeight="1">
      <c r="A47" s="96" t="s">
        <v>122</v>
      </c>
      <c r="B47" s="52">
        <v>104</v>
      </c>
      <c r="C47" s="62" t="s">
        <v>154</v>
      </c>
      <c r="D47" s="53">
        <f t="shared" si="7"/>
        <v>728</v>
      </c>
      <c r="E47" s="69">
        <v>7</v>
      </c>
      <c r="F47" s="54">
        <f t="shared" si="1"/>
        <v>35</v>
      </c>
      <c r="G47" s="53">
        <f t="shared" si="2"/>
        <v>40</v>
      </c>
      <c r="H47" s="52">
        <v>50</v>
      </c>
      <c r="I47" s="102"/>
    </row>
    <row r="48" spans="1:19" s="55" customFormat="1" ht="14.4" customHeight="1">
      <c r="A48" s="97" t="s">
        <v>123</v>
      </c>
      <c r="B48" s="52">
        <v>144</v>
      </c>
      <c r="C48" s="62" t="s">
        <v>165</v>
      </c>
      <c r="D48" s="53">
        <f>E48*B48</f>
        <v>1008</v>
      </c>
      <c r="E48" s="69">
        <v>7</v>
      </c>
      <c r="F48" s="54">
        <f>H48-H48*0.3</f>
        <v>31.5</v>
      </c>
      <c r="G48" s="53">
        <f>H48-H48*0.2</f>
        <v>36</v>
      </c>
      <c r="H48" s="52">
        <v>45</v>
      </c>
      <c r="I48" s="102"/>
    </row>
    <row r="49" spans="1:38" s="55" customFormat="1" ht="14.4" customHeight="1">
      <c r="A49" s="96" t="s">
        <v>167</v>
      </c>
      <c r="B49" s="56">
        <v>96</v>
      </c>
      <c r="C49" s="62" t="s">
        <v>178</v>
      </c>
      <c r="D49" s="56">
        <f t="shared" ref="D49:D56" si="8">B49*E49</f>
        <v>768</v>
      </c>
      <c r="E49" s="70">
        <v>8</v>
      </c>
      <c r="F49" s="56">
        <f>H49-H49*0.3</f>
        <v>38.5</v>
      </c>
      <c r="G49" s="56">
        <f>H49-H49*0.2</f>
        <v>44</v>
      </c>
      <c r="H49" s="56">
        <v>55</v>
      </c>
      <c r="I49" s="103"/>
      <c r="L49" s="57"/>
      <c r="M49" s="58"/>
      <c r="N49" s="57"/>
      <c r="O49" s="58"/>
      <c r="P49" s="58"/>
      <c r="Q49" s="57"/>
      <c r="R49" s="57"/>
      <c r="S49" s="59"/>
    </row>
    <row r="50" spans="1:38" s="55" customFormat="1" ht="14.4" customHeight="1">
      <c r="A50" s="96" t="s">
        <v>167</v>
      </c>
      <c r="B50" s="56">
        <v>104</v>
      </c>
      <c r="C50" s="62" t="s">
        <v>178</v>
      </c>
      <c r="D50" s="56">
        <f t="shared" si="8"/>
        <v>312</v>
      </c>
      <c r="E50" s="70">
        <v>3</v>
      </c>
      <c r="F50" s="56">
        <f>H50-H50*0.3</f>
        <v>35</v>
      </c>
      <c r="G50" s="56">
        <f>H50-H50*0.2</f>
        <v>40</v>
      </c>
      <c r="H50" s="56">
        <v>50</v>
      </c>
      <c r="I50" s="103"/>
      <c r="L50" s="57"/>
      <c r="M50" s="58"/>
      <c r="N50" s="57"/>
      <c r="O50" s="58"/>
      <c r="P50" s="58"/>
      <c r="Q50" s="57"/>
      <c r="R50" s="57"/>
      <c r="S50" s="59"/>
    </row>
    <row r="51" spans="1:38" s="55" customFormat="1" ht="14.4" customHeight="1">
      <c r="A51" s="96" t="s">
        <v>167</v>
      </c>
      <c r="B51" s="56">
        <v>144</v>
      </c>
      <c r="C51" s="62" t="s">
        <v>178</v>
      </c>
      <c r="D51" s="56">
        <f t="shared" si="8"/>
        <v>432</v>
      </c>
      <c r="E51" s="70">
        <v>3</v>
      </c>
      <c r="F51" s="56">
        <f t="shared" ref="F51:F59" si="9">H51-H51*0.3</f>
        <v>31.5</v>
      </c>
      <c r="G51" s="56">
        <f t="shared" ref="G51:G59" si="10">H51-H51*0.2</f>
        <v>36</v>
      </c>
      <c r="H51" s="56">
        <v>45</v>
      </c>
      <c r="I51" s="103"/>
      <c r="L51" s="57"/>
      <c r="M51" s="58"/>
      <c r="N51" s="57"/>
      <c r="O51" s="58"/>
      <c r="P51" s="58"/>
      <c r="Q51" s="57"/>
      <c r="R51" s="57"/>
      <c r="S51" s="59"/>
    </row>
    <row r="52" spans="1:38" s="55" customFormat="1" ht="14.4" customHeight="1">
      <c r="A52" s="98" t="s">
        <v>11</v>
      </c>
      <c r="B52" s="53">
        <v>104</v>
      </c>
      <c r="C52" s="63" t="s">
        <v>165</v>
      </c>
      <c r="D52" s="53">
        <f t="shared" si="8"/>
        <v>4472</v>
      </c>
      <c r="E52" s="71">
        <v>43</v>
      </c>
      <c r="F52" s="54">
        <f t="shared" si="9"/>
        <v>35</v>
      </c>
      <c r="G52" s="53">
        <f t="shared" si="10"/>
        <v>40</v>
      </c>
      <c r="H52" s="53">
        <v>50</v>
      </c>
      <c r="I52" s="103"/>
    </row>
    <row r="53" spans="1:38" s="55" customFormat="1" ht="14.4" customHeight="1">
      <c r="A53" s="96" t="s">
        <v>166</v>
      </c>
      <c r="B53" s="56">
        <v>96</v>
      </c>
      <c r="C53" s="62" t="s">
        <v>165</v>
      </c>
      <c r="D53" s="56">
        <f t="shared" si="8"/>
        <v>576</v>
      </c>
      <c r="E53" s="70">
        <v>6</v>
      </c>
      <c r="F53" s="56">
        <f t="shared" si="9"/>
        <v>38.5</v>
      </c>
      <c r="G53" s="56">
        <f t="shared" si="10"/>
        <v>44</v>
      </c>
      <c r="H53" s="56">
        <v>55</v>
      </c>
      <c r="I53" s="103"/>
      <c r="L53" s="57"/>
      <c r="M53" s="58"/>
      <c r="N53" s="57"/>
      <c r="O53" s="58"/>
      <c r="P53" s="58"/>
      <c r="Q53" s="57"/>
      <c r="R53" s="57"/>
      <c r="S53" s="59"/>
    </row>
    <row r="54" spans="1:38" s="55" customFormat="1" ht="14.4" customHeight="1">
      <c r="A54" s="96" t="s">
        <v>166</v>
      </c>
      <c r="B54" s="56">
        <v>144</v>
      </c>
      <c r="C54" s="62" t="s">
        <v>165</v>
      </c>
      <c r="D54" s="56">
        <f t="shared" si="8"/>
        <v>144</v>
      </c>
      <c r="E54" s="70">
        <v>1</v>
      </c>
      <c r="F54" s="56">
        <f>H54-H54*0.3</f>
        <v>31.5</v>
      </c>
      <c r="G54" s="56">
        <f>H54-H54*0.2</f>
        <v>36</v>
      </c>
      <c r="H54" s="56">
        <v>45</v>
      </c>
      <c r="I54" s="103"/>
      <c r="L54" s="57"/>
      <c r="M54" s="58"/>
      <c r="N54" s="57"/>
      <c r="O54" s="58"/>
      <c r="P54" s="58"/>
      <c r="Q54" s="57"/>
      <c r="R54" s="57"/>
      <c r="S54" s="59"/>
    </row>
    <row r="55" spans="1:38" s="55" customFormat="1" ht="14.4" customHeight="1">
      <c r="A55" s="96" t="s">
        <v>166</v>
      </c>
      <c r="B55" s="56">
        <v>144</v>
      </c>
      <c r="C55" s="62" t="s">
        <v>178</v>
      </c>
      <c r="D55" s="56">
        <f t="shared" si="8"/>
        <v>1728</v>
      </c>
      <c r="E55" s="70">
        <v>12</v>
      </c>
      <c r="F55" s="56">
        <f>H55-H55*0.3</f>
        <v>31.5</v>
      </c>
      <c r="G55" s="56">
        <f>H55-H55*0.2</f>
        <v>36</v>
      </c>
      <c r="H55" s="56">
        <v>45</v>
      </c>
      <c r="I55" s="103"/>
      <c r="L55" s="57"/>
      <c r="M55" s="58"/>
      <c r="N55" s="57"/>
      <c r="O55" s="58"/>
      <c r="P55" s="58"/>
      <c r="Q55" s="57"/>
      <c r="R55" s="57"/>
      <c r="S55" s="59"/>
    </row>
    <row r="56" spans="1:38" s="55" customFormat="1" ht="14.4" customHeight="1">
      <c r="A56" s="96" t="s">
        <v>168</v>
      </c>
      <c r="B56" s="56">
        <v>104</v>
      </c>
      <c r="C56" s="62" t="s">
        <v>165</v>
      </c>
      <c r="D56" s="56">
        <f t="shared" si="8"/>
        <v>104</v>
      </c>
      <c r="E56" s="70">
        <v>1</v>
      </c>
      <c r="F56" s="56">
        <f t="shared" si="9"/>
        <v>35</v>
      </c>
      <c r="G56" s="56">
        <f t="shared" si="10"/>
        <v>40</v>
      </c>
      <c r="H56" s="56">
        <v>50</v>
      </c>
      <c r="I56" s="103"/>
      <c r="L56" s="57"/>
      <c r="M56" s="58"/>
      <c r="N56" s="57"/>
      <c r="O56" s="58"/>
      <c r="P56" s="58"/>
      <c r="Q56" s="57"/>
      <c r="R56" s="57"/>
      <c r="S56" s="59"/>
    </row>
    <row r="57" spans="1:38" s="55" customFormat="1" ht="14.4" customHeight="1">
      <c r="A57" s="96" t="s">
        <v>53</v>
      </c>
      <c r="B57" s="56">
        <v>96</v>
      </c>
      <c r="C57" s="62" t="s">
        <v>165</v>
      </c>
      <c r="D57" s="56">
        <f t="shared" ref="D57:D60" si="11">B57*E57</f>
        <v>8352</v>
      </c>
      <c r="E57" s="70">
        <v>87</v>
      </c>
      <c r="F57" s="56">
        <f t="shared" si="9"/>
        <v>28</v>
      </c>
      <c r="G57" s="56">
        <f t="shared" si="10"/>
        <v>32</v>
      </c>
      <c r="H57" s="56">
        <v>40</v>
      </c>
      <c r="I57" s="103"/>
      <c r="L57" s="57"/>
      <c r="M57" s="58"/>
      <c r="N57" s="57"/>
      <c r="O57" s="58"/>
      <c r="P57" s="58"/>
      <c r="Q57" s="57"/>
      <c r="R57" s="57"/>
      <c r="S57" s="59"/>
    </row>
    <row r="58" spans="1:38" s="55" customFormat="1" ht="14.4" customHeight="1">
      <c r="A58" s="96" t="s">
        <v>53</v>
      </c>
      <c r="B58" s="56">
        <v>104</v>
      </c>
      <c r="C58" s="62" t="s">
        <v>165</v>
      </c>
      <c r="D58" s="56">
        <f t="shared" si="11"/>
        <v>1456</v>
      </c>
      <c r="E58" s="70">
        <v>14</v>
      </c>
      <c r="F58" s="56">
        <f t="shared" si="9"/>
        <v>24.5</v>
      </c>
      <c r="G58" s="56">
        <f t="shared" si="10"/>
        <v>28</v>
      </c>
      <c r="H58" s="56">
        <v>35</v>
      </c>
      <c r="I58" s="103"/>
      <c r="L58" s="57"/>
      <c r="M58" s="58"/>
      <c r="N58" s="57"/>
      <c r="O58" s="58"/>
      <c r="P58" s="58"/>
      <c r="Q58" s="57"/>
      <c r="R58" s="57"/>
      <c r="S58" s="59"/>
    </row>
    <row r="59" spans="1:38" s="55" customFormat="1" ht="14.4" customHeight="1">
      <c r="A59" s="96" t="s">
        <v>53</v>
      </c>
      <c r="B59" s="56">
        <v>144</v>
      </c>
      <c r="C59" s="62" t="s">
        <v>165</v>
      </c>
      <c r="D59" s="56">
        <f t="shared" si="11"/>
        <v>144</v>
      </c>
      <c r="E59" s="70">
        <v>1</v>
      </c>
      <c r="F59" s="56">
        <f t="shared" si="9"/>
        <v>21</v>
      </c>
      <c r="G59" s="56">
        <f t="shared" si="10"/>
        <v>24</v>
      </c>
      <c r="H59" s="56">
        <v>30</v>
      </c>
      <c r="I59" s="103"/>
      <c r="L59" s="57"/>
      <c r="M59" s="58"/>
      <c r="N59" s="57"/>
      <c r="O59" s="58"/>
      <c r="P59" s="58"/>
      <c r="Q59" s="57"/>
      <c r="R59" s="57"/>
      <c r="S59" s="59"/>
    </row>
    <row r="60" spans="1:38" s="44" customFormat="1" ht="15.6" customHeight="1">
      <c r="A60" s="99" t="s">
        <v>161</v>
      </c>
      <c r="B60" s="45">
        <v>96</v>
      </c>
      <c r="C60" s="62" t="s">
        <v>165</v>
      </c>
      <c r="D60" s="53">
        <f t="shared" si="11"/>
        <v>96</v>
      </c>
      <c r="E60" s="75">
        <v>1</v>
      </c>
      <c r="F60" s="54">
        <f t="shared" ref="F60" si="12">H60-H60*0.3</f>
        <v>38.5</v>
      </c>
      <c r="G60" s="53">
        <f t="shared" ref="G60" si="13">H60-H60*0.2</f>
        <v>44</v>
      </c>
      <c r="H60" s="45">
        <v>55</v>
      </c>
      <c r="I60" s="88"/>
    </row>
    <row r="61" spans="1:38" s="44" customFormat="1" ht="15.6" customHeight="1">
      <c r="A61" s="50" t="s">
        <v>22</v>
      </c>
      <c r="B61" s="48">
        <v>104</v>
      </c>
      <c r="C61" s="64" t="s">
        <v>165</v>
      </c>
      <c r="D61" s="48">
        <f>B61*E61</f>
        <v>208</v>
      </c>
      <c r="E61" s="74">
        <v>2</v>
      </c>
      <c r="F61" s="48">
        <f>H61-H61*0.3</f>
        <v>35</v>
      </c>
      <c r="G61" s="48">
        <f>H61-H61*0.2</f>
        <v>40</v>
      </c>
      <c r="H61" s="48">
        <v>50</v>
      </c>
      <c r="I61" s="88"/>
      <c r="L61" s="76"/>
      <c r="M61" s="77"/>
      <c r="N61" s="78"/>
      <c r="O61" s="79"/>
      <c r="P61" s="79"/>
      <c r="Q61" s="80"/>
      <c r="R61" s="81"/>
      <c r="S61" s="82"/>
    </row>
    <row r="62" spans="1:38" s="44" customFormat="1" ht="15.6" customHeight="1">
      <c r="A62" s="50" t="s">
        <v>74</v>
      </c>
      <c r="B62" s="48">
        <v>96</v>
      </c>
      <c r="C62" s="64" t="s">
        <v>173</v>
      </c>
      <c r="D62" s="48">
        <f>B62*E62</f>
        <v>1344</v>
      </c>
      <c r="E62" s="74">
        <v>14</v>
      </c>
      <c r="F62" s="48">
        <f>H62-H62*0.3</f>
        <v>35</v>
      </c>
      <c r="G62" s="48">
        <f>H62-H62*0.2</f>
        <v>40</v>
      </c>
      <c r="H62" s="48">
        <v>50</v>
      </c>
      <c r="I62" s="88"/>
      <c r="L62" s="76"/>
      <c r="M62" s="77"/>
      <c r="N62" s="78"/>
      <c r="O62" s="79"/>
      <c r="P62" s="79"/>
      <c r="Q62" s="80"/>
      <c r="R62" s="81"/>
      <c r="S62" s="82"/>
    </row>
    <row r="63" spans="1:38" s="44" customFormat="1" ht="15.6" customHeight="1">
      <c r="A63" s="50" t="s">
        <v>74</v>
      </c>
      <c r="B63" s="48">
        <v>104</v>
      </c>
      <c r="C63" s="64" t="s">
        <v>173</v>
      </c>
      <c r="D63" s="48">
        <f>B63*E63</f>
        <v>1768</v>
      </c>
      <c r="E63" s="74">
        <v>17</v>
      </c>
      <c r="F63" s="48">
        <f>H63-H63*0.3</f>
        <v>31.5</v>
      </c>
      <c r="G63" s="48">
        <f>H63-H63*0.2</f>
        <v>36</v>
      </c>
      <c r="H63" s="48">
        <v>45</v>
      </c>
      <c r="I63" s="88"/>
      <c r="L63" s="76"/>
      <c r="M63" s="77"/>
      <c r="N63" s="78"/>
      <c r="O63" s="79"/>
      <c r="P63" s="79"/>
      <c r="Q63" s="80"/>
      <c r="R63" s="81"/>
      <c r="S63" s="82"/>
    </row>
    <row r="64" spans="1:38" s="44" customFormat="1" ht="15.6" customHeight="1">
      <c r="A64" s="87" t="s">
        <v>76</v>
      </c>
      <c r="B64" s="72">
        <v>104</v>
      </c>
      <c r="C64" s="64" t="s">
        <v>178</v>
      </c>
      <c r="D64" s="72">
        <f>B64*E64</f>
        <v>312</v>
      </c>
      <c r="E64" s="75">
        <v>3</v>
      </c>
      <c r="F64" s="86">
        <f>H64-H64*0.3</f>
        <v>35</v>
      </c>
      <c r="G64" s="45">
        <f>H64-H64*0.2</f>
        <v>40</v>
      </c>
      <c r="H64" s="45">
        <v>50</v>
      </c>
      <c r="I64" s="88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</row>
    <row r="65" spans="1:40" s="44" customFormat="1" ht="15.6">
      <c r="A65" s="99" t="s">
        <v>99</v>
      </c>
      <c r="B65" s="45" t="s">
        <v>172</v>
      </c>
      <c r="C65" s="64" t="s">
        <v>165</v>
      </c>
      <c r="D65" s="84"/>
      <c r="E65" s="75" t="s">
        <v>196</v>
      </c>
      <c r="F65" s="45"/>
      <c r="G65" s="45"/>
      <c r="H65" s="100">
        <v>80</v>
      </c>
      <c r="I65" s="88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</row>
    <row r="66" spans="1:40" s="44" customFormat="1" ht="15.6" customHeight="1">
      <c r="A66" s="50" t="s">
        <v>169</v>
      </c>
      <c r="B66" s="48">
        <v>96</v>
      </c>
      <c r="C66" s="64" t="s">
        <v>165</v>
      </c>
      <c r="D66" s="48">
        <f t="shared" ref="D66:D71" si="14">B66*E66</f>
        <v>4512</v>
      </c>
      <c r="E66" s="74">
        <v>47</v>
      </c>
      <c r="F66" s="48">
        <f t="shared" ref="F66:F70" si="15">H66-H66*0.3</f>
        <v>28</v>
      </c>
      <c r="G66" s="48">
        <f t="shared" ref="G66:G70" si="16">H66-H66*0.2</f>
        <v>32</v>
      </c>
      <c r="H66" s="48">
        <v>40</v>
      </c>
      <c r="I66" s="88"/>
      <c r="L66" s="76"/>
      <c r="M66" s="77"/>
      <c r="N66" s="78"/>
      <c r="O66" s="79"/>
      <c r="P66" s="79"/>
      <c r="Q66" s="80"/>
      <c r="R66" s="81"/>
      <c r="S66" s="82"/>
    </row>
    <row r="67" spans="1:40" s="44" customFormat="1" ht="15.6">
      <c r="A67" s="87" t="s">
        <v>75</v>
      </c>
      <c r="B67" s="72">
        <v>104</v>
      </c>
      <c r="C67" s="64" t="s">
        <v>165</v>
      </c>
      <c r="D67" s="72">
        <f t="shared" si="14"/>
        <v>2184</v>
      </c>
      <c r="E67" s="75">
        <v>21</v>
      </c>
      <c r="F67" s="86">
        <f t="shared" si="15"/>
        <v>24.5</v>
      </c>
      <c r="G67" s="45">
        <f t="shared" si="16"/>
        <v>28</v>
      </c>
      <c r="H67" s="45">
        <v>35</v>
      </c>
      <c r="I67" s="88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</row>
    <row r="68" spans="1:40" s="44" customFormat="1" ht="15.6">
      <c r="A68" s="43" t="s">
        <v>153</v>
      </c>
      <c r="B68" s="45">
        <v>104</v>
      </c>
      <c r="C68" s="64" t="s">
        <v>165</v>
      </c>
      <c r="D68" s="72">
        <f t="shared" si="14"/>
        <v>2912</v>
      </c>
      <c r="E68" s="75">
        <v>28</v>
      </c>
      <c r="F68" s="86">
        <f t="shared" si="15"/>
        <v>28</v>
      </c>
      <c r="G68" s="45">
        <f t="shared" si="16"/>
        <v>32</v>
      </c>
      <c r="H68" s="45">
        <v>40</v>
      </c>
      <c r="I68" s="88"/>
      <c r="J68" s="83"/>
      <c r="K68" s="83"/>
      <c r="L68" s="83"/>
      <c r="M68" s="83"/>
      <c r="N68" s="83"/>
      <c r="O68" s="83"/>
      <c r="P68" s="83"/>
      <c r="Q68" s="83"/>
      <c r="R68" s="83"/>
      <c r="S68" s="83"/>
      <c r="T68" s="83"/>
      <c r="U68" s="83"/>
      <c r="V68" s="83"/>
      <c r="W68" s="83"/>
      <c r="X68" s="83"/>
      <c r="Y68" s="83"/>
      <c r="Z68" s="83"/>
      <c r="AA68" s="83"/>
      <c r="AB68" s="83"/>
      <c r="AC68" s="83"/>
      <c r="AD68" s="83"/>
      <c r="AE68" s="83"/>
      <c r="AF68" s="83"/>
      <c r="AG68" s="83"/>
      <c r="AH68" s="83"/>
      <c r="AI68" s="83"/>
      <c r="AJ68" s="83"/>
      <c r="AK68" s="83"/>
      <c r="AL68" s="83"/>
    </row>
    <row r="69" spans="1:40" s="44" customFormat="1" ht="15.6">
      <c r="A69" s="43" t="s">
        <v>72</v>
      </c>
      <c r="B69" s="45">
        <v>96</v>
      </c>
      <c r="C69" s="64" t="s">
        <v>165</v>
      </c>
      <c r="D69" s="72">
        <f t="shared" si="14"/>
        <v>5088</v>
      </c>
      <c r="E69" s="75">
        <v>53</v>
      </c>
      <c r="F69" s="86">
        <f t="shared" si="15"/>
        <v>28</v>
      </c>
      <c r="G69" s="45">
        <f t="shared" si="16"/>
        <v>32</v>
      </c>
      <c r="H69" s="45">
        <v>40</v>
      </c>
      <c r="I69" s="88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  <c r="AA69" s="83"/>
      <c r="AB69" s="83"/>
      <c r="AC69" s="83"/>
      <c r="AD69" s="83"/>
      <c r="AE69" s="83"/>
      <c r="AF69" s="83"/>
      <c r="AG69" s="83"/>
      <c r="AH69" s="83"/>
      <c r="AI69" s="83"/>
      <c r="AJ69" s="83"/>
      <c r="AK69" s="83"/>
      <c r="AL69" s="83"/>
    </row>
    <row r="70" spans="1:40" s="44" customFormat="1" ht="15.6">
      <c r="A70" s="43" t="s">
        <v>72</v>
      </c>
      <c r="B70" s="45">
        <v>96</v>
      </c>
      <c r="C70" s="73" t="s">
        <v>173</v>
      </c>
      <c r="D70" s="72">
        <f t="shared" si="14"/>
        <v>7104</v>
      </c>
      <c r="E70" s="75">
        <v>74</v>
      </c>
      <c r="F70" s="86">
        <f t="shared" si="15"/>
        <v>28</v>
      </c>
      <c r="G70" s="45">
        <f t="shared" si="16"/>
        <v>32</v>
      </c>
      <c r="H70" s="45">
        <v>40</v>
      </c>
      <c r="I70" s="88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3"/>
      <c r="U70" s="83"/>
      <c r="V70" s="83"/>
      <c r="W70" s="83"/>
      <c r="X70" s="83"/>
      <c r="Y70" s="83"/>
      <c r="Z70" s="83"/>
      <c r="AA70" s="83"/>
      <c r="AB70" s="83"/>
      <c r="AC70" s="83"/>
      <c r="AD70" s="83"/>
      <c r="AE70" s="83"/>
      <c r="AF70" s="83"/>
      <c r="AG70" s="83"/>
      <c r="AH70" s="83"/>
      <c r="AI70" s="83"/>
      <c r="AJ70" s="83"/>
      <c r="AK70" s="83"/>
      <c r="AL70" s="83"/>
    </row>
    <row r="71" spans="1:40" s="44" customFormat="1" ht="15.6">
      <c r="A71" s="50" t="s">
        <v>124</v>
      </c>
      <c r="B71" s="48">
        <v>104</v>
      </c>
      <c r="C71" s="64" t="s">
        <v>165</v>
      </c>
      <c r="D71" s="48">
        <f t="shared" si="14"/>
        <v>10504</v>
      </c>
      <c r="E71" s="74">
        <v>101</v>
      </c>
      <c r="F71" s="86">
        <f t="shared" ref="F71" si="17">H71-H71*0.3</f>
        <v>24.5</v>
      </c>
      <c r="G71" s="45">
        <f t="shared" ref="G71" si="18">H71-H71*0.2</f>
        <v>28</v>
      </c>
      <c r="H71" s="48">
        <v>35</v>
      </c>
      <c r="I71" s="88"/>
    </row>
    <row r="72" spans="1:40" s="44" customFormat="1" ht="15.6">
      <c r="A72" s="43" t="s">
        <v>131</v>
      </c>
      <c r="B72" s="45">
        <v>96</v>
      </c>
      <c r="C72" s="73" t="s">
        <v>165</v>
      </c>
      <c r="D72" s="72">
        <f t="shared" ref="D72:D77" si="19">B72*E72</f>
        <v>864</v>
      </c>
      <c r="E72" s="75">
        <v>9</v>
      </c>
      <c r="F72" s="86">
        <f t="shared" ref="F72:F77" si="20">H72-H72*0.3</f>
        <v>28</v>
      </c>
      <c r="G72" s="45">
        <f t="shared" ref="G72:G77" si="21">H72-H72*0.2</f>
        <v>32</v>
      </c>
      <c r="H72" s="45">
        <v>40</v>
      </c>
      <c r="I72" s="88"/>
      <c r="J72" s="83"/>
      <c r="K72" s="83"/>
      <c r="L72" s="83"/>
      <c r="M72" s="83"/>
      <c r="N72" s="83"/>
      <c r="O72" s="83"/>
      <c r="P72" s="83"/>
      <c r="Q72" s="83"/>
      <c r="R72" s="83"/>
      <c r="S72" s="83"/>
      <c r="T72" s="83"/>
      <c r="U72" s="83"/>
      <c r="V72" s="83"/>
      <c r="W72" s="83"/>
      <c r="X72" s="83"/>
      <c r="Y72" s="83"/>
      <c r="Z72" s="83"/>
      <c r="AA72" s="83"/>
      <c r="AB72" s="83"/>
      <c r="AC72" s="83"/>
      <c r="AD72" s="83"/>
      <c r="AE72" s="83"/>
      <c r="AF72" s="83"/>
      <c r="AG72" s="83"/>
      <c r="AH72" s="83"/>
      <c r="AI72" s="83"/>
      <c r="AJ72" s="83"/>
      <c r="AK72" s="83"/>
      <c r="AL72" s="83"/>
    </row>
    <row r="73" spans="1:40" s="44" customFormat="1" ht="15.6">
      <c r="A73" s="50" t="s">
        <v>18</v>
      </c>
      <c r="B73" s="48">
        <v>96</v>
      </c>
      <c r="C73" s="64" t="s">
        <v>178</v>
      </c>
      <c r="D73" s="72">
        <f t="shared" si="19"/>
        <v>480</v>
      </c>
      <c r="E73" s="75">
        <v>5</v>
      </c>
      <c r="F73" s="86">
        <f t="shared" si="20"/>
        <v>28</v>
      </c>
      <c r="G73" s="45">
        <f t="shared" si="21"/>
        <v>32</v>
      </c>
      <c r="H73" s="45">
        <v>40</v>
      </c>
      <c r="I73" s="88"/>
      <c r="J73" s="83"/>
      <c r="K73" s="83"/>
      <c r="L73" s="83"/>
      <c r="M73" s="83"/>
      <c r="N73" s="83"/>
      <c r="O73" s="83"/>
      <c r="P73" s="83"/>
      <c r="Q73" s="83"/>
      <c r="R73" s="83"/>
      <c r="S73" s="83"/>
      <c r="T73" s="83"/>
      <c r="U73" s="83"/>
      <c r="V73" s="83"/>
      <c r="W73" s="83"/>
      <c r="X73" s="83"/>
      <c r="Y73" s="83"/>
      <c r="Z73" s="83"/>
      <c r="AA73" s="83"/>
      <c r="AB73" s="83"/>
      <c r="AC73" s="83"/>
      <c r="AD73" s="83"/>
      <c r="AE73" s="83"/>
      <c r="AF73" s="83"/>
      <c r="AG73" s="83"/>
      <c r="AH73" s="83"/>
      <c r="AI73" s="83"/>
      <c r="AJ73" s="83"/>
      <c r="AK73" s="83"/>
      <c r="AL73" s="83"/>
    </row>
    <row r="74" spans="1:40" s="44" customFormat="1" ht="15.6">
      <c r="A74" s="50" t="s">
        <v>18</v>
      </c>
      <c r="B74" s="48">
        <v>104</v>
      </c>
      <c r="C74" s="64" t="s">
        <v>178</v>
      </c>
      <c r="D74" s="48">
        <f t="shared" si="19"/>
        <v>416</v>
      </c>
      <c r="E74" s="74">
        <v>4</v>
      </c>
      <c r="F74" s="48">
        <f t="shared" si="20"/>
        <v>24.5</v>
      </c>
      <c r="G74" s="48">
        <f t="shared" si="21"/>
        <v>28</v>
      </c>
      <c r="H74" s="48">
        <v>35</v>
      </c>
      <c r="I74" s="88"/>
    </row>
    <row r="75" spans="1:40" s="44" customFormat="1" ht="15.6">
      <c r="A75" s="50" t="s">
        <v>77</v>
      </c>
      <c r="B75" s="48">
        <v>104</v>
      </c>
      <c r="C75" s="64" t="s">
        <v>165</v>
      </c>
      <c r="D75" s="48">
        <f t="shared" si="19"/>
        <v>832</v>
      </c>
      <c r="E75" s="74">
        <v>8</v>
      </c>
      <c r="F75" s="48">
        <f t="shared" si="20"/>
        <v>35</v>
      </c>
      <c r="G75" s="48">
        <f t="shared" si="21"/>
        <v>40</v>
      </c>
      <c r="H75" s="48">
        <v>50</v>
      </c>
      <c r="I75" s="88"/>
    </row>
    <row r="76" spans="1:40" s="44" customFormat="1" ht="15.6">
      <c r="A76" s="50" t="s">
        <v>177</v>
      </c>
      <c r="B76" s="48">
        <v>144</v>
      </c>
      <c r="C76" s="64" t="s">
        <v>165</v>
      </c>
      <c r="D76" s="48">
        <f t="shared" si="19"/>
        <v>144</v>
      </c>
      <c r="E76" s="74">
        <v>1</v>
      </c>
      <c r="F76" s="48">
        <f t="shared" si="20"/>
        <v>24.5</v>
      </c>
      <c r="G76" s="48">
        <f t="shared" si="21"/>
        <v>28</v>
      </c>
      <c r="H76" s="48">
        <v>35</v>
      </c>
      <c r="I76" s="88"/>
    </row>
    <row r="77" spans="1:40" s="44" customFormat="1" ht="15.6">
      <c r="A77" s="43" t="s">
        <v>16</v>
      </c>
      <c r="B77" s="45">
        <v>104</v>
      </c>
      <c r="C77" s="64" t="s">
        <v>165</v>
      </c>
      <c r="D77" s="72">
        <f t="shared" si="19"/>
        <v>16848</v>
      </c>
      <c r="E77" s="75">
        <v>162</v>
      </c>
      <c r="F77" s="86">
        <f t="shared" si="20"/>
        <v>24.5</v>
      </c>
      <c r="G77" s="45">
        <f t="shared" si="21"/>
        <v>28</v>
      </c>
      <c r="H77" s="45">
        <v>35</v>
      </c>
      <c r="I77" s="88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</row>
    <row r="78" spans="1:40" s="44" customFormat="1" ht="15.6">
      <c r="A78" s="43" t="s">
        <v>158</v>
      </c>
      <c r="B78" s="84">
        <v>144</v>
      </c>
      <c r="C78" s="85" t="s">
        <v>178</v>
      </c>
      <c r="D78" s="45">
        <f>E78*B78</f>
        <v>432</v>
      </c>
      <c r="E78" s="101">
        <v>3</v>
      </c>
      <c r="F78" s="86">
        <f t="shared" ref="F78:F82" si="22">H78-H78*0.3</f>
        <v>28</v>
      </c>
      <c r="G78" s="45">
        <f t="shared" ref="G78:G82" si="23">H78-H78*0.2</f>
        <v>32</v>
      </c>
      <c r="H78" s="84">
        <v>40</v>
      </c>
      <c r="I78" s="104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</row>
    <row r="79" spans="1:40" s="44" customFormat="1" ht="15.6">
      <c r="A79" s="43" t="s">
        <v>193</v>
      </c>
      <c r="B79" s="84">
        <v>144</v>
      </c>
      <c r="C79" s="85" t="s">
        <v>173</v>
      </c>
      <c r="D79" s="45">
        <f>E79*B79</f>
        <v>864</v>
      </c>
      <c r="E79" s="101">
        <v>6</v>
      </c>
      <c r="F79" s="86">
        <f t="shared" ref="F79" si="24">H79-H79*0.3</f>
        <v>28</v>
      </c>
      <c r="G79" s="45">
        <f t="shared" ref="G79" si="25">H79-H79*0.2</f>
        <v>32</v>
      </c>
      <c r="H79" s="84">
        <v>40</v>
      </c>
      <c r="I79" s="104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</row>
    <row r="80" spans="1:40" s="44" customFormat="1" ht="15.6">
      <c r="A80" s="43" t="s">
        <v>187</v>
      </c>
      <c r="B80" s="84">
        <v>96</v>
      </c>
      <c r="C80" s="85" t="s">
        <v>178</v>
      </c>
      <c r="D80" s="45">
        <f>E80*B80</f>
        <v>960</v>
      </c>
      <c r="E80" s="101">
        <v>10</v>
      </c>
      <c r="F80" s="86">
        <f t="shared" ref="F80" si="26">H80-H80*0.3</f>
        <v>42</v>
      </c>
      <c r="G80" s="45">
        <f t="shared" ref="G80" si="27">H80-H80*0.2</f>
        <v>48</v>
      </c>
      <c r="H80" s="84">
        <v>60</v>
      </c>
      <c r="I80" s="104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</row>
    <row r="81" spans="1:40" s="44" customFormat="1" ht="15.6">
      <c r="A81" s="87" t="s">
        <v>98</v>
      </c>
      <c r="B81" s="72">
        <v>96</v>
      </c>
      <c r="C81" s="64" t="s">
        <v>165</v>
      </c>
      <c r="D81" s="72">
        <f t="shared" ref="D81:D82" si="28">B81*E81</f>
        <v>480</v>
      </c>
      <c r="E81" s="75">
        <v>5</v>
      </c>
      <c r="F81" s="86">
        <f t="shared" si="22"/>
        <v>31.5</v>
      </c>
      <c r="G81" s="45">
        <f t="shared" si="23"/>
        <v>36</v>
      </c>
      <c r="H81" s="45">
        <v>45</v>
      </c>
      <c r="I81" s="88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</row>
    <row r="82" spans="1:40" s="44" customFormat="1" ht="15.6">
      <c r="A82" s="87" t="s">
        <v>98</v>
      </c>
      <c r="B82" s="72">
        <v>104</v>
      </c>
      <c r="C82" s="73" t="s">
        <v>165</v>
      </c>
      <c r="D82" s="72">
        <f t="shared" si="28"/>
        <v>1560</v>
      </c>
      <c r="E82" s="75">
        <v>15</v>
      </c>
      <c r="F82" s="86">
        <f t="shared" si="22"/>
        <v>28</v>
      </c>
      <c r="G82" s="45">
        <f t="shared" si="23"/>
        <v>32</v>
      </c>
      <c r="H82" s="45">
        <v>40</v>
      </c>
      <c r="I82" s="88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</row>
    <row r="83" spans="1:40" s="44" customFormat="1" ht="15.6">
      <c r="A83" s="50" t="s">
        <v>91</v>
      </c>
      <c r="B83" s="48">
        <v>104</v>
      </c>
      <c r="C83" s="73" t="s">
        <v>165</v>
      </c>
      <c r="D83" s="48">
        <f t="shared" ref="D83:D99" si="29">B83*E83</f>
        <v>624</v>
      </c>
      <c r="E83" s="74">
        <v>6</v>
      </c>
      <c r="F83" s="48">
        <f t="shared" ref="F83" si="30">H83-H83*0.3</f>
        <v>42</v>
      </c>
      <c r="G83" s="48">
        <f t="shared" ref="G83" si="31">H83-H83*0.2</f>
        <v>48</v>
      </c>
      <c r="H83" s="48">
        <v>60</v>
      </c>
      <c r="I83" s="88"/>
    </row>
    <row r="84" spans="1:40" s="44" customFormat="1" ht="15.6">
      <c r="A84" s="50" t="s">
        <v>91</v>
      </c>
      <c r="B84" s="48">
        <v>144</v>
      </c>
      <c r="C84" s="73" t="s">
        <v>178</v>
      </c>
      <c r="D84" s="48">
        <f t="shared" si="29"/>
        <v>288</v>
      </c>
      <c r="E84" s="74">
        <v>2</v>
      </c>
      <c r="F84" s="48">
        <f t="shared" ref="F84" si="32">H84-H84*0.3</f>
        <v>35</v>
      </c>
      <c r="G84" s="48">
        <f t="shared" ref="G84" si="33">H84-H84*0.2</f>
        <v>40</v>
      </c>
      <c r="H84" s="48">
        <v>50</v>
      </c>
      <c r="I84" s="88"/>
    </row>
    <row r="85" spans="1:40" s="44" customFormat="1" ht="15.6">
      <c r="A85" s="50" t="s">
        <v>170</v>
      </c>
      <c r="B85" s="48">
        <v>144</v>
      </c>
      <c r="C85" s="73" t="s">
        <v>165</v>
      </c>
      <c r="D85" s="48">
        <f>B85*E85</f>
        <v>288</v>
      </c>
      <c r="E85" s="74">
        <v>2</v>
      </c>
      <c r="F85" s="48">
        <f>H85-H85*0.3</f>
        <v>35</v>
      </c>
      <c r="G85" s="48">
        <f>H85-H85*0.2</f>
        <v>40</v>
      </c>
      <c r="H85" s="48">
        <v>50</v>
      </c>
      <c r="I85" s="88"/>
    </row>
    <row r="86" spans="1:40" s="44" customFormat="1" ht="15.6">
      <c r="A86" s="50" t="s">
        <v>36</v>
      </c>
      <c r="B86" s="48">
        <v>104</v>
      </c>
      <c r="C86" s="73" t="s">
        <v>178</v>
      </c>
      <c r="D86" s="48">
        <f>B86*E86</f>
        <v>312</v>
      </c>
      <c r="E86" s="74">
        <v>3</v>
      </c>
      <c r="F86" s="48">
        <f>H86-H86*0.3</f>
        <v>38.5</v>
      </c>
      <c r="G86" s="48">
        <f>H86-H86*0.2</f>
        <v>44</v>
      </c>
      <c r="H86" s="48">
        <v>55</v>
      </c>
      <c r="I86" s="88"/>
    </row>
    <row r="87" spans="1:40" s="44" customFormat="1" ht="15.6">
      <c r="A87" s="87" t="s">
        <v>125</v>
      </c>
      <c r="B87" s="48">
        <v>96</v>
      </c>
      <c r="C87" s="73" t="s">
        <v>178</v>
      </c>
      <c r="D87" s="48">
        <f>B87*E87</f>
        <v>288</v>
      </c>
      <c r="E87" s="74">
        <v>3</v>
      </c>
      <c r="F87" s="48">
        <f>H87-H87*0.3</f>
        <v>42</v>
      </c>
      <c r="G87" s="48">
        <f>H87-H87*0.2</f>
        <v>48</v>
      </c>
      <c r="H87" s="48">
        <v>60</v>
      </c>
      <c r="I87" s="88"/>
    </row>
    <row r="88" spans="1:40" s="44" customFormat="1" ht="15.6">
      <c r="A88" s="87" t="s">
        <v>125</v>
      </c>
      <c r="B88" s="48">
        <v>104</v>
      </c>
      <c r="C88" s="73" t="s">
        <v>178</v>
      </c>
      <c r="D88" s="48">
        <f>B88*E88</f>
        <v>208</v>
      </c>
      <c r="E88" s="74">
        <v>2</v>
      </c>
      <c r="F88" s="48">
        <f>H88-H88*0.3</f>
        <v>38.5</v>
      </c>
      <c r="G88" s="48">
        <f>H88-H88*0.2</f>
        <v>44</v>
      </c>
      <c r="H88" s="48">
        <v>55</v>
      </c>
      <c r="I88" s="88"/>
    </row>
    <row r="89" spans="1:40" s="44" customFormat="1" ht="15.6">
      <c r="A89" s="50" t="s">
        <v>78</v>
      </c>
      <c r="B89" s="45">
        <v>96</v>
      </c>
      <c r="C89" s="73" t="s">
        <v>165</v>
      </c>
      <c r="D89" s="72">
        <f t="shared" si="29"/>
        <v>24000</v>
      </c>
      <c r="E89" s="75">
        <v>250</v>
      </c>
      <c r="F89" s="86">
        <f t="shared" ref="F89:F99" si="34">H89-H89*0.3</f>
        <v>35</v>
      </c>
      <c r="G89" s="45">
        <f t="shared" ref="G89:G99" si="35">H89-H89*0.2</f>
        <v>40</v>
      </c>
      <c r="H89" s="45">
        <v>50</v>
      </c>
      <c r="I89" s="88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</row>
    <row r="90" spans="1:40" s="44" customFormat="1" ht="15.6">
      <c r="A90" s="50" t="s">
        <v>78</v>
      </c>
      <c r="B90" s="45">
        <v>104</v>
      </c>
      <c r="C90" s="73" t="s">
        <v>178</v>
      </c>
      <c r="D90" s="72">
        <f t="shared" si="29"/>
        <v>624</v>
      </c>
      <c r="E90" s="75">
        <v>6</v>
      </c>
      <c r="F90" s="86">
        <f t="shared" si="34"/>
        <v>31.5</v>
      </c>
      <c r="G90" s="45">
        <f t="shared" si="35"/>
        <v>36</v>
      </c>
      <c r="H90" s="45">
        <v>45</v>
      </c>
      <c r="I90" s="88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</row>
    <row r="91" spans="1:40" s="44" customFormat="1" ht="15.6">
      <c r="A91" s="50" t="s">
        <v>78</v>
      </c>
      <c r="B91" s="45">
        <v>144</v>
      </c>
      <c r="C91" s="73" t="s">
        <v>178</v>
      </c>
      <c r="D91" s="72">
        <f t="shared" si="29"/>
        <v>1152</v>
      </c>
      <c r="E91" s="75">
        <v>8</v>
      </c>
      <c r="F91" s="86">
        <f t="shared" si="34"/>
        <v>28</v>
      </c>
      <c r="G91" s="45">
        <f t="shared" si="35"/>
        <v>32</v>
      </c>
      <c r="H91" s="45">
        <v>40</v>
      </c>
      <c r="I91" s="88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</row>
    <row r="92" spans="1:40" s="44" customFormat="1" ht="15.6">
      <c r="A92" s="50" t="s">
        <v>78</v>
      </c>
      <c r="B92" s="45" t="s">
        <v>172</v>
      </c>
      <c r="C92" s="73" t="s">
        <v>165</v>
      </c>
      <c r="D92" s="84"/>
      <c r="E92" s="75" t="s">
        <v>179</v>
      </c>
      <c r="F92" s="45"/>
      <c r="G92" s="45"/>
      <c r="H92" s="100">
        <v>100</v>
      </c>
      <c r="I92" s="88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</row>
    <row r="93" spans="1:40" s="44" customFormat="1" ht="15.6">
      <c r="A93" s="50" t="s">
        <v>96</v>
      </c>
      <c r="B93" s="45">
        <v>96</v>
      </c>
      <c r="C93" s="73" t="s">
        <v>165</v>
      </c>
      <c r="D93" s="72">
        <f t="shared" si="29"/>
        <v>16128</v>
      </c>
      <c r="E93" s="75">
        <v>168</v>
      </c>
      <c r="F93" s="86">
        <f t="shared" si="34"/>
        <v>31.5</v>
      </c>
      <c r="G93" s="45">
        <f t="shared" si="35"/>
        <v>36</v>
      </c>
      <c r="H93" s="45">
        <v>45</v>
      </c>
      <c r="I93" s="88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</row>
    <row r="94" spans="1:40" s="44" customFormat="1" ht="15.6">
      <c r="A94" s="50" t="s">
        <v>96</v>
      </c>
      <c r="B94" s="45">
        <v>104</v>
      </c>
      <c r="C94" s="73" t="s">
        <v>165</v>
      </c>
      <c r="D94" s="72">
        <f t="shared" si="29"/>
        <v>2080</v>
      </c>
      <c r="E94" s="75">
        <v>20</v>
      </c>
      <c r="F94" s="86">
        <f t="shared" si="34"/>
        <v>28</v>
      </c>
      <c r="G94" s="45">
        <f t="shared" si="35"/>
        <v>32</v>
      </c>
      <c r="H94" s="45">
        <v>40</v>
      </c>
      <c r="I94" s="88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</row>
    <row r="95" spans="1:40" s="44" customFormat="1" ht="15.6">
      <c r="A95" s="43" t="s">
        <v>96</v>
      </c>
      <c r="B95" s="45" t="s">
        <v>172</v>
      </c>
      <c r="C95" s="73" t="s">
        <v>165</v>
      </c>
      <c r="D95" s="45"/>
      <c r="E95" s="75" t="s">
        <v>205</v>
      </c>
      <c r="F95" s="45"/>
      <c r="G95" s="45"/>
      <c r="H95" s="45">
        <v>80</v>
      </c>
      <c r="I95" s="88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</row>
    <row r="96" spans="1:40" s="44" customFormat="1" ht="15.6">
      <c r="A96" s="43" t="s">
        <v>88</v>
      </c>
      <c r="B96" s="45" t="s">
        <v>172</v>
      </c>
      <c r="C96" s="73" t="s">
        <v>165</v>
      </c>
      <c r="D96" s="84"/>
      <c r="E96" s="75" t="s">
        <v>201</v>
      </c>
      <c r="F96" s="45"/>
      <c r="G96" s="45"/>
      <c r="H96" s="100">
        <v>100</v>
      </c>
      <c r="I96" s="88"/>
    </row>
    <row r="97" spans="1:40" s="44" customFormat="1" ht="14.4" customHeight="1">
      <c r="A97" s="43" t="s">
        <v>97</v>
      </c>
      <c r="B97" s="45" t="s">
        <v>172</v>
      </c>
      <c r="C97" s="73" t="s">
        <v>165</v>
      </c>
      <c r="D97" s="45"/>
      <c r="E97" s="75" t="s">
        <v>206</v>
      </c>
      <c r="F97" s="45"/>
      <c r="G97" s="45"/>
      <c r="H97" s="45">
        <v>80</v>
      </c>
      <c r="I97" s="88"/>
    </row>
    <row r="98" spans="1:40" s="44" customFormat="1" ht="14.4" customHeight="1">
      <c r="A98" s="50" t="s">
        <v>70</v>
      </c>
      <c r="B98" s="45">
        <v>96</v>
      </c>
      <c r="C98" s="73" t="s">
        <v>165</v>
      </c>
      <c r="D98" s="72">
        <f t="shared" si="29"/>
        <v>12384</v>
      </c>
      <c r="E98" s="75">
        <v>129</v>
      </c>
      <c r="F98" s="86">
        <f t="shared" ref="F98" si="36">H98-H98*0.3</f>
        <v>31.5</v>
      </c>
      <c r="G98" s="45">
        <f t="shared" ref="G98" si="37">H98-H98*0.2</f>
        <v>36</v>
      </c>
      <c r="H98" s="45">
        <v>45</v>
      </c>
      <c r="I98" s="88"/>
    </row>
    <row r="99" spans="1:40" s="44" customFormat="1" ht="15.6">
      <c r="A99" s="50" t="s">
        <v>70</v>
      </c>
      <c r="B99" s="45">
        <v>104</v>
      </c>
      <c r="C99" s="73" t="s">
        <v>165</v>
      </c>
      <c r="D99" s="72">
        <f t="shared" si="29"/>
        <v>20176</v>
      </c>
      <c r="E99" s="75">
        <v>194</v>
      </c>
      <c r="F99" s="86">
        <f t="shared" si="34"/>
        <v>28</v>
      </c>
      <c r="G99" s="45">
        <f t="shared" si="35"/>
        <v>32</v>
      </c>
      <c r="H99" s="45">
        <v>40</v>
      </c>
      <c r="I99" s="88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</row>
    <row r="100" spans="1:40" s="83" customFormat="1" ht="15.6">
      <c r="A100" s="87" t="s">
        <v>71</v>
      </c>
      <c r="B100" s="72">
        <v>96</v>
      </c>
      <c r="C100" s="73" t="s">
        <v>165</v>
      </c>
      <c r="D100" s="72">
        <f>B100*E100</f>
        <v>8352</v>
      </c>
      <c r="E100" s="75">
        <v>87</v>
      </c>
      <c r="F100" s="86">
        <f t="shared" ref="F100:F101" si="38">H100-H100*0.3</f>
        <v>35</v>
      </c>
      <c r="G100" s="45">
        <f t="shared" ref="G100:G101" si="39">H100-H100*0.2</f>
        <v>40</v>
      </c>
      <c r="H100" s="45">
        <v>50</v>
      </c>
      <c r="I100" s="88"/>
      <c r="AM100" s="44"/>
      <c r="AN100" s="44"/>
    </row>
    <row r="101" spans="1:40" s="83" customFormat="1" ht="16.5" customHeight="1">
      <c r="A101" s="87" t="s">
        <v>71</v>
      </c>
      <c r="B101" s="72">
        <v>104</v>
      </c>
      <c r="C101" s="73" t="s">
        <v>165</v>
      </c>
      <c r="D101" s="72">
        <f>B101*E101</f>
        <v>17472</v>
      </c>
      <c r="E101" s="75">
        <v>168</v>
      </c>
      <c r="F101" s="86">
        <f t="shared" si="38"/>
        <v>31.5</v>
      </c>
      <c r="G101" s="45">
        <f t="shared" si="39"/>
        <v>36</v>
      </c>
      <c r="H101" s="45">
        <v>45</v>
      </c>
      <c r="I101" s="88"/>
      <c r="AM101" s="44"/>
      <c r="AN101" s="44"/>
    </row>
    <row r="102" spans="1:40" s="44" customFormat="1" ht="15.6">
      <c r="A102" s="43" t="s">
        <v>126</v>
      </c>
      <c r="B102" s="84">
        <v>104</v>
      </c>
      <c r="C102" s="73" t="s">
        <v>178</v>
      </c>
      <c r="D102" s="45">
        <f>E102*B102</f>
        <v>6448</v>
      </c>
      <c r="E102" s="101">
        <v>62</v>
      </c>
      <c r="F102" s="86">
        <f>H102-H102*0.3</f>
        <v>31.5</v>
      </c>
      <c r="G102" s="45">
        <f>H102-H102*0.2</f>
        <v>36</v>
      </c>
      <c r="H102" s="84">
        <v>45</v>
      </c>
      <c r="I102" s="104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</row>
    <row r="103" spans="1:40" s="83" customFormat="1" ht="16.5" customHeight="1">
      <c r="A103" s="43" t="s">
        <v>71</v>
      </c>
      <c r="B103" s="45" t="s">
        <v>172</v>
      </c>
      <c r="C103" s="73" t="s">
        <v>165</v>
      </c>
      <c r="D103" s="45"/>
      <c r="E103" s="75" t="s">
        <v>207</v>
      </c>
      <c r="F103" s="45"/>
      <c r="G103" s="45"/>
      <c r="H103" s="45">
        <v>100</v>
      </c>
      <c r="I103" s="88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</row>
    <row r="104" spans="1:40" s="83" customFormat="1" ht="16.5" customHeight="1">
      <c r="A104" s="87" t="s">
        <v>73</v>
      </c>
      <c r="B104" s="72">
        <v>96</v>
      </c>
      <c r="C104" s="73" t="s">
        <v>165</v>
      </c>
      <c r="D104" s="72">
        <f t="shared" ref="D104:D106" si="40">B104*E104</f>
        <v>19872</v>
      </c>
      <c r="E104" s="75">
        <v>207</v>
      </c>
      <c r="F104" s="86">
        <f t="shared" ref="F104:F106" si="41">H104-H104*0.3</f>
        <v>31.5</v>
      </c>
      <c r="G104" s="45">
        <f t="shared" ref="G104:G106" si="42">H104-H104*0.2</f>
        <v>36</v>
      </c>
      <c r="H104" s="45">
        <v>45</v>
      </c>
      <c r="I104" s="88"/>
      <c r="AM104" s="44"/>
      <c r="AN104" s="44"/>
    </row>
    <row r="105" spans="1:40" s="83" customFormat="1" ht="16.5" customHeight="1">
      <c r="A105" s="87" t="s">
        <v>73</v>
      </c>
      <c r="B105" s="72">
        <v>104</v>
      </c>
      <c r="C105" s="73" t="s">
        <v>165</v>
      </c>
      <c r="D105" s="72">
        <f t="shared" si="40"/>
        <v>19864</v>
      </c>
      <c r="E105" s="75">
        <v>191</v>
      </c>
      <c r="F105" s="86">
        <f t="shared" si="41"/>
        <v>28</v>
      </c>
      <c r="G105" s="45">
        <f t="shared" si="42"/>
        <v>32</v>
      </c>
      <c r="H105" s="45">
        <v>40</v>
      </c>
      <c r="I105" s="88"/>
      <c r="AM105" s="44"/>
      <c r="AN105" s="44"/>
    </row>
    <row r="106" spans="1:40" s="83" customFormat="1" ht="16.5" customHeight="1">
      <c r="A106" s="50" t="s">
        <v>195</v>
      </c>
      <c r="B106" s="72">
        <v>104</v>
      </c>
      <c r="C106" s="73" t="s">
        <v>178</v>
      </c>
      <c r="D106" s="72">
        <f t="shared" si="40"/>
        <v>208</v>
      </c>
      <c r="E106" s="75">
        <v>2</v>
      </c>
      <c r="F106" s="86">
        <f t="shared" si="41"/>
        <v>31.5</v>
      </c>
      <c r="G106" s="45">
        <f t="shared" si="42"/>
        <v>36</v>
      </c>
      <c r="H106" s="45">
        <v>45</v>
      </c>
      <c r="I106" s="88"/>
      <c r="AM106" s="44"/>
      <c r="AN106" s="44"/>
    </row>
    <row r="107" spans="1:40" s="42" customFormat="1" ht="16.5" customHeight="1">
      <c r="A107" s="50" t="s">
        <v>100</v>
      </c>
      <c r="B107" s="48">
        <v>104</v>
      </c>
      <c r="C107" s="64" t="s">
        <v>165</v>
      </c>
      <c r="D107" s="48">
        <f>B107*E107</f>
        <v>72.8</v>
      </c>
      <c r="E107" s="74">
        <v>0.7</v>
      </c>
      <c r="F107" s="86">
        <f t="shared" ref="F107" si="43">H107-H107*0.3</f>
        <v>42</v>
      </c>
      <c r="G107" s="45">
        <f t="shared" ref="G107" si="44">H107-H107*0.2</f>
        <v>48</v>
      </c>
      <c r="H107" s="48">
        <v>60</v>
      </c>
      <c r="I107" s="88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  <c r="AI107" s="44"/>
      <c r="AJ107" s="44"/>
      <c r="AK107" s="44"/>
      <c r="AL107" s="44"/>
      <c r="AM107" s="83"/>
      <c r="AN107" s="83"/>
    </row>
    <row r="108" spans="1:40" s="42" customFormat="1" ht="16.5" customHeight="1">
      <c r="A108" s="43" t="s">
        <v>100</v>
      </c>
      <c r="B108" s="45" t="s">
        <v>172</v>
      </c>
      <c r="C108" s="64" t="s">
        <v>165</v>
      </c>
      <c r="D108" s="45"/>
      <c r="E108" s="75">
        <v>140</v>
      </c>
      <c r="F108" s="45"/>
      <c r="G108" s="45"/>
      <c r="H108" s="45">
        <v>100</v>
      </c>
      <c r="I108" s="88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4"/>
      <c r="AK108" s="44"/>
      <c r="AL108" s="44"/>
      <c r="AM108" s="44"/>
      <c r="AN108" s="44"/>
    </row>
    <row r="109" spans="1:40" s="42" customFormat="1" ht="16.5" customHeight="1">
      <c r="A109" s="50" t="s">
        <v>79</v>
      </c>
      <c r="B109" s="48">
        <v>96</v>
      </c>
      <c r="C109" s="64" t="s">
        <v>165</v>
      </c>
      <c r="D109" s="48">
        <f t="shared" ref="D109:D111" si="45">B109*E109</f>
        <v>3360</v>
      </c>
      <c r="E109" s="74">
        <v>35</v>
      </c>
      <c r="F109" s="48">
        <f t="shared" ref="F109:F113" si="46">H109-H109*0.3</f>
        <v>31.5</v>
      </c>
      <c r="G109" s="48">
        <f t="shared" ref="G109:G113" si="47">H109-H109*0.2</f>
        <v>36</v>
      </c>
      <c r="H109" s="49">
        <v>45</v>
      </c>
      <c r="I109" s="88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4"/>
      <c r="AB109" s="44"/>
      <c r="AC109" s="44"/>
      <c r="AD109" s="44"/>
      <c r="AE109" s="44"/>
      <c r="AF109" s="44"/>
      <c r="AG109" s="44"/>
      <c r="AH109" s="44"/>
      <c r="AI109" s="44"/>
      <c r="AJ109" s="44"/>
      <c r="AK109" s="44"/>
      <c r="AL109" s="44"/>
      <c r="AM109" s="83"/>
      <c r="AN109" s="83"/>
    </row>
    <row r="110" spans="1:40" s="42" customFormat="1" ht="16.5" customHeight="1">
      <c r="A110" s="50" t="s">
        <v>79</v>
      </c>
      <c r="B110" s="48">
        <v>144</v>
      </c>
      <c r="C110" s="64" t="s">
        <v>165</v>
      </c>
      <c r="D110" s="48">
        <f t="shared" si="45"/>
        <v>3744</v>
      </c>
      <c r="E110" s="74">
        <v>26</v>
      </c>
      <c r="F110" s="48">
        <f t="shared" si="46"/>
        <v>24.5</v>
      </c>
      <c r="G110" s="48">
        <f t="shared" si="47"/>
        <v>28</v>
      </c>
      <c r="H110" s="48">
        <v>35</v>
      </c>
      <c r="I110" s="88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4"/>
      <c r="AB110" s="44"/>
      <c r="AC110" s="44"/>
      <c r="AD110" s="44"/>
      <c r="AE110" s="44"/>
      <c r="AF110" s="44"/>
      <c r="AG110" s="44"/>
      <c r="AH110" s="44"/>
      <c r="AI110" s="44"/>
      <c r="AJ110" s="44"/>
      <c r="AK110" s="44"/>
      <c r="AL110" s="44"/>
    </row>
    <row r="111" spans="1:40" s="83" customFormat="1" ht="16.5" customHeight="1">
      <c r="A111" s="87" t="s">
        <v>80</v>
      </c>
      <c r="B111" s="72">
        <v>104</v>
      </c>
      <c r="C111" s="73" t="s">
        <v>178</v>
      </c>
      <c r="D111" s="72">
        <f t="shared" si="45"/>
        <v>416</v>
      </c>
      <c r="E111" s="75">
        <v>4</v>
      </c>
      <c r="F111" s="86">
        <f t="shared" si="46"/>
        <v>35</v>
      </c>
      <c r="G111" s="45">
        <f t="shared" si="47"/>
        <v>40</v>
      </c>
      <c r="H111" s="45">
        <v>50</v>
      </c>
      <c r="I111" s="88"/>
    </row>
    <row r="112" spans="1:40" s="83" customFormat="1" ht="16.5" customHeight="1">
      <c r="A112" s="87" t="s">
        <v>80</v>
      </c>
      <c r="B112" s="72" t="s">
        <v>172</v>
      </c>
      <c r="C112" s="64" t="s">
        <v>165</v>
      </c>
      <c r="D112" s="72"/>
      <c r="E112" s="75" t="s">
        <v>197</v>
      </c>
      <c r="F112" s="86"/>
      <c r="G112" s="45"/>
      <c r="H112" s="45">
        <v>100</v>
      </c>
      <c r="I112" s="88"/>
    </row>
    <row r="113" spans="1:40" s="83" customFormat="1" ht="16.5" customHeight="1">
      <c r="A113" s="89" t="s">
        <v>181</v>
      </c>
      <c r="B113" s="48">
        <v>96</v>
      </c>
      <c r="C113" s="64" t="s">
        <v>165</v>
      </c>
      <c r="D113" s="48">
        <f>B113*E113</f>
        <v>8544</v>
      </c>
      <c r="E113" s="74">
        <v>89</v>
      </c>
      <c r="F113" s="48">
        <f t="shared" si="46"/>
        <v>31.5</v>
      </c>
      <c r="G113" s="48">
        <f t="shared" si="47"/>
        <v>36</v>
      </c>
      <c r="H113" s="48">
        <v>45</v>
      </c>
      <c r="I113" s="88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4"/>
      <c r="AK113" s="44"/>
      <c r="AL113" s="44"/>
    </row>
    <row r="114" spans="1:40" s="44" customFormat="1" ht="15.6">
      <c r="A114" s="89" t="s">
        <v>181</v>
      </c>
      <c r="B114" s="72">
        <v>104</v>
      </c>
      <c r="C114" s="64" t="s">
        <v>165</v>
      </c>
      <c r="D114" s="72">
        <f>B114*E114</f>
        <v>312</v>
      </c>
      <c r="E114" s="75">
        <v>3</v>
      </c>
      <c r="F114" s="86">
        <f>H114-H114*0.3</f>
        <v>28</v>
      </c>
      <c r="G114" s="45">
        <f>H114-H114*0.2</f>
        <v>32</v>
      </c>
      <c r="H114" s="45">
        <v>40</v>
      </c>
      <c r="I114" s="88"/>
      <c r="J114" s="83"/>
      <c r="K114" s="83"/>
      <c r="L114" s="83"/>
      <c r="M114" s="83"/>
      <c r="N114" s="83"/>
      <c r="O114" s="83"/>
      <c r="P114" s="83"/>
      <c r="Q114" s="83"/>
      <c r="R114" s="83"/>
      <c r="S114" s="83"/>
      <c r="T114" s="83"/>
      <c r="U114" s="83"/>
      <c r="V114" s="83"/>
      <c r="W114" s="83"/>
      <c r="X114" s="83"/>
      <c r="Y114" s="83"/>
      <c r="Z114" s="83"/>
      <c r="AA114" s="83"/>
      <c r="AB114" s="83"/>
      <c r="AC114" s="83"/>
      <c r="AD114" s="83"/>
      <c r="AE114" s="83"/>
      <c r="AF114" s="83"/>
      <c r="AG114" s="83"/>
      <c r="AH114" s="83"/>
      <c r="AI114" s="83"/>
      <c r="AJ114" s="83"/>
      <c r="AK114" s="83"/>
      <c r="AL114" s="83"/>
    </row>
    <row r="115" spans="1:40" s="83" customFormat="1" ht="16.5" customHeight="1">
      <c r="A115" s="50" t="s">
        <v>159</v>
      </c>
      <c r="B115" s="48">
        <v>104</v>
      </c>
      <c r="C115" s="73" t="s">
        <v>178</v>
      </c>
      <c r="D115" s="48">
        <f>B115*E115</f>
        <v>936</v>
      </c>
      <c r="E115" s="74">
        <v>9</v>
      </c>
      <c r="F115" s="48">
        <f t="shared" ref="F115:F123" si="48">H115-H115*0.3</f>
        <v>38.5</v>
      </c>
      <c r="G115" s="48">
        <f t="shared" ref="G115:G123" si="49">H115-H115*0.2</f>
        <v>44</v>
      </c>
      <c r="H115" s="48">
        <v>55</v>
      </c>
      <c r="I115" s="88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4"/>
      <c r="AK115" s="44"/>
      <c r="AL115" s="44"/>
      <c r="AM115" s="42"/>
      <c r="AN115" s="42"/>
    </row>
    <row r="116" spans="1:40" s="44" customFormat="1" ht="15.6">
      <c r="A116" s="89" t="s">
        <v>81</v>
      </c>
      <c r="B116" s="72">
        <v>96</v>
      </c>
      <c r="C116" s="64" t="s">
        <v>165</v>
      </c>
      <c r="D116" s="72">
        <f t="shared" ref="D116:D124" si="50">B116*E116</f>
        <v>4896</v>
      </c>
      <c r="E116" s="75">
        <v>51</v>
      </c>
      <c r="F116" s="86">
        <f t="shared" si="48"/>
        <v>31.5</v>
      </c>
      <c r="G116" s="45">
        <f t="shared" si="49"/>
        <v>36</v>
      </c>
      <c r="H116" s="45">
        <v>45</v>
      </c>
      <c r="I116" s="88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</row>
    <row r="117" spans="1:40" s="44" customFormat="1" ht="15.6">
      <c r="A117" s="89" t="s">
        <v>81</v>
      </c>
      <c r="B117" s="72">
        <v>104</v>
      </c>
      <c r="C117" s="64" t="s">
        <v>165</v>
      </c>
      <c r="D117" s="72">
        <f t="shared" si="50"/>
        <v>624</v>
      </c>
      <c r="E117" s="75">
        <v>6</v>
      </c>
      <c r="F117" s="86">
        <f t="shared" si="48"/>
        <v>28</v>
      </c>
      <c r="G117" s="45">
        <f t="shared" si="49"/>
        <v>32</v>
      </c>
      <c r="H117" s="45">
        <v>40</v>
      </c>
      <c r="I117" s="88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</row>
    <row r="118" spans="1:40" s="44" customFormat="1" ht="15.6">
      <c r="A118" s="89" t="s">
        <v>81</v>
      </c>
      <c r="B118" s="72">
        <v>144</v>
      </c>
      <c r="C118" s="73" t="s">
        <v>178</v>
      </c>
      <c r="D118" s="72">
        <f t="shared" si="50"/>
        <v>1008</v>
      </c>
      <c r="E118" s="75">
        <v>7</v>
      </c>
      <c r="F118" s="86">
        <f t="shared" ref="F118" si="51">H118-H118*0.3</f>
        <v>24.5</v>
      </c>
      <c r="G118" s="45">
        <f t="shared" ref="G118" si="52">H118-H118*0.2</f>
        <v>28</v>
      </c>
      <c r="H118" s="45">
        <v>35</v>
      </c>
      <c r="I118" s="88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</row>
    <row r="119" spans="1:40" s="44" customFormat="1" ht="15.6">
      <c r="A119" s="89" t="s">
        <v>81</v>
      </c>
      <c r="B119" s="72" t="s">
        <v>172</v>
      </c>
      <c r="C119" s="64" t="s">
        <v>165</v>
      </c>
      <c r="D119" s="72"/>
      <c r="E119" s="75" t="s">
        <v>198</v>
      </c>
      <c r="F119" s="86"/>
      <c r="G119" s="45"/>
      <c r="H119" s="45">
        <v>100</v>
      </c>
      <c r="I119" s="88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</row>
    <row r="120" spans="1:40" s="44" customFormat="1" ht="15.6">
      <c r="A120" s="89" t="s">
        <v>82</v>
      </c>
      <c r="B120" s="72">
        <v>96</v>
      </c>
      <c r="C120" s="64" t="s">
        <v>165</v>
      </c>
      <c r="D120" s="72">
        <f t="shared" si="50"/>
        <v>22848</v>
      </c>
      <c r="E120" s="75">
        <v>238</v>
      </c>
      <c r="F120" s="86">
        <f t="shared" si="48"/>
        <v>35</v>
      </c>
      <c r="G120" s="45">
        <f t="shared" si="49"/>
        <v>40</v>
      </c>
      <c r="H120" s="45">
        <v>50</v>
      </c>
      <c r="I120" s="88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42"/>
      <c r="AL120" s="42"/>
    </row>
    <row r="121" spans="1:40" s="44" customFormat="1" ht="15.6">
      <c r="A121" s="89" t="s">
        <v>82</v>
      </c>
      <c r="B121" s="72">
        <v>104</v>
      </c>
      <c r="C121" s="64" t="s">
        <v>165</v>
      </c>
      <c r="D121" s="72">
        <f t="shared" si="50"/>
        <v>9464</v>
      </c>
      <c r="E121" s="75">
        <v>91</v>
      </c>
      <c r="F121" s="86">
        <f t="shared" si="48"/>
        <v>31.5</v>
      </c>
      <c r="G121" s="45">
        <f t="shared" si="49"/>
        <v>36</v>
      </c>
      <c r="H121" s="45">
        <v>45</v>
      </c>
      <c r="I121" s="88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2"/>
      <c r="AI121" s="42"/>
      <c r="AJ121" s="42"/>
      <c r="AK121" s="42"/>
      <c r="AL121" s="42"/>
    </row>
    <row r="122" spans="1:40" s="44" customFormat="1" ht="15.6">
      <c r="A122" s="89" t="s">
        <v>82</v>
      </c>
      <c r="B122" s="72" t="s">
        <v>172</v>
      </c>
      <c r="C122" s="64" t="s">
        <v>165</v>
      </c>
      <c r="D122" s="72"/>
      <c r="E122" s="75" t="s">
        <v>199</v>
      </c>
      <c r="F122" s="86"/>
      <c r="G122" s="45"/>
      <c r="H122" s="45">
        <v>80</v>
      </c>
      <c r="I122" s="88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2"/>
      <c r="AI122" s="42"/>
      <c r="AJ122" s="42"/>
      <c r="AK122" s="42"/>
      <c r="AL122" s="42"/>
    </row>
    <row r="123" spans="1:40" s="44" customFormat="1" ht="15.6">
      <c r="A123" s="89" t="s">
        <v>132</v>
      </c>
      <c r="B123" s="72">
        <v>96</v>
      </c>
      <c r="C123" s="64" t="s">
        <v>165</v>
      </c>
      <c r="D123" s="72">
        <f t="shared" si="50"/>
        <v>288</v>
      </c>
      <c r="E123" s="75">
        <v>3</v>
      </c>
      <c r="F123" s="86">
        <f t="shared" si="48"/>
        <v>35</v>
      </c>
      <c r="G123" s="45">
        <f t="shared" si="49"/>
        <v>40</v>
      </c>
      <c r="H123" s="45">
        <v>50</v>
      </c>
      <c r="I123" s="88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2"/>
      <c r="AH123" s="42"/>
      <c r="AI123" s="42"/>
      <c r="AJ123" s="42"/>
      <c r="AK123" s="42"/>
      <c r="AL123" s="42"/>
    </row>
    <row r="124" spans="1:40" s="42" customFormat="1" ht="16.5" customHeight="1">
      <c r="A124" s="89" t="s">
        <v>34</v>
      </c>
      <c r="B124" s="72">
        <v>96</v>
      </c>
      <c r="C124" s="64" t="s">
        <v>165</v>
      </c>
      <c r="D124" s="72">
        <f t="shared" si="50"/>
        <v>3648</v>
      </c>
      <c r="E124" s="75">
        <v>38</v>
      </c>
      <c r="F124" s="86">
        <f t="shared" ref="F124:F130" si="53">H124-H124*0.3</f>
        <v>35</v>
      </c>
      <c r="G124" s="45">
        <f t="shared" ref="G124:G130" si="54">H124-H124*0.2</f>
        <v>40</v>
      </c>
      <c r="H124" s="45">
        <v>50</v>
      </c>
      <c r="I124" s="88"/>
    </row>
    <row r="125" spans="1:40" s="42" customFormat="1" ht="16.5" customHeight="1">
      <c r="A125" s="43" t="s">
        <v>34</v>
      </c>
      <c r="B125" s="45">
        <v>104</v>
      </c>
      <c r="C125" s="73" t="s">
        <v>178</v>
      </c>
      <c r="D125" s="45">
        <f>E125*B125</f>
        <v>520</v>
      </c>
      <c r="E125" s="75">
        <v>5</v>
      </c>
      <c r="F125" s="86">
        <f t="shared" si="53"/>
        <v>31.5</v>
      </c>
      <c r="G125" s="45">
        <f t="shared" si="54"/>
        <v>36</v>
      </c>
      <c r="H125" s="45">
        <v>45</v>
      </c>
      <c r="I125" s="88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4"/>
      <c r="AK125" s="44"/>
      <c r="AL125" s="44"/>
    </row>
    <row r="126" spans="1:40" s="42" customFormat="1" ht="16.5" customHeight="1">
      <c r="A126" s="50" t="s">
        <v>89</v>
      </c>
      <c r="B126" s="48">
        <v>96</v>
      </c>
      <c r="C126" s="64" t="s">
        <v>165</v>
      </c>
      <c r="D126" s="48">
        <f>B126*E126</f>
        <v>96</v>
      </c>
      <c r="E126" s="74">
        <v>1</v>
      </c>
      <c r="F126" s="48">
        <f t="shared" si="53"/>
        <v>42</v>
      </c>
      <c r="G126" s="48">
        <f t="shared" si="54"/>
        <v>48</v>
      </c>
      <c r="H126" s="48">
        <v>60</v>
      </c>
      <c r="I126" s="88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4"/>
      <c r="AK126" s="44"/>
      <c r="AL126" s="44"/>
      <c r="AM126" s="83"/>
      <c r="AN126" s="83"/>
    </row>
    <row r="127" spans="1:40" s="42" customFormat="1" ht="16.5" customHeight="1">
      <c r="A127" s="50" t="s">
        <v>89</v>
      </c>
      <c r="B127" s="48">
        <v>104</v>
      </c>
      <c r="C127" s="64" t="s">
        <v>165</v>
      </c>
      <c r="D127" s="48">
        <f>B127*E127</f>
        <v>728</v>
      </c>
      <c r="E127" s="74">
        <v>7</v>
      </c>
      <c r="F127" s="48">
        <f t="shared" ref="F127" si="55">H127-H127*0.3</f>
        <v>38.5</v>
      </c>
      <c r="G127" s="48">
        <f t="shared" ref="G127" si="56">H127-H127*0.2</f>
        <v>44</v>
      </c>
      <c r="H127" s="48">
        <v>55</v>
      </c>
      <c r="I127" s="88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4"/>
      <c r="AK127" s="44"/>
      <c r="AL127" s="44"/>
      <c r="AM127" s="83"/>
      <c r="AN127" s="83"/>
    </row>
    <row r="128" spans="1:40" s="42" customFormat="1" ht="16.5" customHeight="1">
      <c r="A128" s="43" t="s">
        <v>54</v>
      </c>
      <c r="B128" s="45">
        <v>104</v>
      </c>
      <c r="C128" s="73" t="s">
        <v>178</v>
      </c>
      <c r="D128" s="45">
        <f>E128*B128</f>
        <v>832</v>
      </c>
      <c r="E128" s="75">
        <v>8</v>
      </c>
      <c r="F128" s="86">
        <f t="shared" si="53"/>
        <v>38.5</v>
      </c>
      <c r="G128" s="45">
        <f t="shared" si="54"/>
        <v>44</v>
      </c>
      <c r="H128" s="45">
        <v>55</v>
      </c>
      <c r="I128" s="88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4"/>
      <c r="AB128" s="44"/>
      <c r="AC128" s="44"/>
      <c r="AD128" s="44"/>
      <c r="AE128" s="44"/>
      <c r="AF128" s="44"/>
      <c r="AG128" s="44"/>
      <c r="AH128" s="44"/>
      <c r="AI128" s="44"/>
      <c r="AJ128" s="44"/>
      <c r="AK128" s="44"/>
      <c r="AL128" s="44"/>
      <c r="AM128" s="83"/>
      <c r="AN128" s="83"/>
    </row>
    <row r="129" spans="1:40" s="42" customFormat="1" ht="16.5" customHeight="1">
      <c r="A129" s="89" t="s">
        <v>23</v>
      </c>
      <c r="B129" s="72">
        <v>96</v>
      </c>
      <c r="C129" s="64" t="s">
        <v>165</v>
      </c>
      <c r="D129" s="72">
        <f>B129*E129</f>
        <v>864</v>
      </c>
      <c r="E129" s="75">
        <v>9</v>
      </c>
      <c r="F129" s="86">
        <f t="shared" si="53"/>
        <v>35</v>
      </c>
      <c r="G129" s="45">
        <f t="shared" si="54"/>
        <v>40</v>
      </c>
      <c r="H129" s="45">
        <v>50</v>
      </c>
      <c r="I129" s="88"/>
      <c r="AM129" s="83"/>
      <c r="AN129" s="83"/>
    </row>
    <row r="130" spans="1:40" s="42" customFormat="1" ht="16.5" customHeight="1">
      <c r="A130" s="43" t="s">
        <v>23</v>
      </c>
      <c r="B130" s="45">
        <v>104</v>
      </c>
      <c r="C130" s="73" t="s">
        <v>178</v>
      </c>
      <c r="D130" s="45">
        <f>E130*B130</f>
        <v>520</v>
      </c>
      <c r="E130" s="75">
        <v>5</v>
      </c>
      <c r="F130" s="86">
        <f t="shared" si="53"/>
        <v>31.5</v>
      </c>
      <c r="G130" s="45">
        <f t="shared" si="54"/>
        <v>36</v>
      </c>
      <c r="H130" s="45">
        <v>45</v>
      </c>
      <c r="I130" s="88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4"/>
      <c r="AK130" s="44"/>
      <c r="AL130" s="44"/>
      <c r="AM130" s="83"/>
      <c r="AN130" s="83"/>
    </row>
    <row r="131" spans="1:40" s="42" customFormat="1" ht="16.5" customHeight="1">
      <c r="A131" s="43" t="s">
        <v>23</v>
      </c>
      <c r="B131" s="45">
        <v>144</v>
      </c>
      <c r="C131" s="85" t="s">
        <v>165</v>
      </c>
      <c r="D131" s="45">
        <f>E131*B131</f>
        <v>100.8</v>
      </c>
      <c r="E131" s="75">
        <v>0.7</v>
      </c>
      <c r="F131" s="86">
        <f t="shared" ref="F131" si="57">H131-H131*0.3</f>
        <v>28</v>
      </c>
      <c r="G131" s="45">
        <f t="shared" ref="G131" si="58">H131-H131*0.2</f>
        <v>32</v>
      </c>
      <c r="H131" s="45">
        <v>40</v>
      </c>
      <c r="I131" s="88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/>
      <c r="AJ131" s="44"/>
      <c r="AK131" s="44"/>
      <c r="AL131" s="44"/>
      <c r="AM131" s="83"/>
      <c r="AN131" s="83"/>
    </row>
    <row r="132" spans="1:40" s="42" customFormat="1" ht="16.5" customHeight="1">
      <c r="A132" s="43" t="s">
        <v>23</v>
      </c>
      <c r="B132" s="45" t="s">
        <v>172</v>
      </c>
      <c r="C132" s="85" t="s">
        <v>165</v>
      </c>
      <c r="D132" s="45"/>
      <c r="E132" s="75" t="s">
        <v>200</v>
      </c>
      <c r="F132" s="45"/>
      <c r="G132" s="45"/>
      <c r="H132" s="45">
        <v>100</v>
      </c>
      <c r="I132" s="88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4"/>
      <c r="AK132" s="44"/>
      <c r="AL132" s="44"/>
      <c r="AM132" s="44"/>
      <c r="AN132" s="44"/>
    </row>
    <row r="133" spans="1:40" s="42" customFormat="1" ht="16.5" customHeight="1">
      <c r="A133" s="50" t="s">
        <v>83</v>
      </c>
      <c r="B133" s="48">
        <v>104</v>
      </c>
      <c r="C133" s="64" t="s">
        <v>165</v>
      </c>
      <c r="D133" s="48">
        <f>B133*E133</f>
        <v>1872</v>
      </c>
      <c r="E133" s="74">
        <v>18</v>
      </c>
      <c r="F133" s="48">
        <v>25</v>
      </c>
      <c r="G133" s="48">
        <v>25</v>
      </c>
      <c r="H133" s="48">
        <v>25</v>
      </c>
      <c r="I133" s="88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4"/>
      <c r="AK133" s="44"/>
      <c r="AL133" s="44"/>
      <c r="AM133" s="83"/>
      <c r="AN133" s="83"/>
    </row>
    <row r="134" spans="1:40" s="42" customFormat="1" ht="16.5" customHeight="1">
      <c r="A134" s="50" t="s">
        <v>182</v>
      </c>
      <c r="B134" s="48">
        <v>96</v>
      </c>
      <c r="C134" s="64" t="s">
        <v>165</v>
      </c>
      <c r="D134" s="48">
        <f>B134*E134</f>
        <v>96</v>
      </c>
      <c r="E134" s="74">
        <v>1</v>
      </c>
      <c r="F134" s="48">
        <v>25</v>
      </c>
      <c r="G134" s="48">
        <v>25</v>
      </c>
      <c r="H134" s="48">
        <v>25</v>
      </c>
      <c r="I134" s="88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4"/>
      <c r="AK134" s="44"/>
      <c r="AL134" s="44"/>
      <c r="AM134" s="83"/>
      <c r="AN134" s="83"/>
    </row>
    <row r="135" spans="1:40" s="42" customFormat="1" ht="16.5" customHeight="1">
      <c r="A135" s="50" t="s">
        <v>183</v>
      </c>
      <c r="B135" s="48">
        <v>96</v>
      </c>
      <c r="C135" s="64" t="s">
        <v>165</v>
      </c>
      <c r="D135" s="48">
        <f>B135*E135</f>
        <v>384</v>
      </c>
      <c r="E135" s="74">
        <v>4</v>
      </c>
      <c r="F135" s="48">
        <v>25</v>
      </c>
      <c r="G135" s="48">
        <v>25</v>
      </c>
      <c r="H135" s="48">
        <v>25</v>
      </c>
      <c r="I135" s="88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4"/>
      <c r="AK135" s="44"/>
      <c r="AL135" s="44"/>
      <c r="AM135" s="83"/>
      <c r="AN135" s="83"/>
    </row>
    <row r="136" spans="1:40" s="42" customFormat="1" ht="16.5" customHeight="1">
      <c r="A136" s="50" t="s">
        <v>108</v>
      </c>
      <c r="B136" s="72">
        <v>96</v>
      </c>
      <c r="C136" s="64" t="s">
        <v>165</v>
      </c>
      <c r="D136" s="72">
        <f>B136*E136</f>
        <v>1440</v>
      </c>
      <c r="E136" s="75">
        <v>15</v>
      </c>
      <c r="F136" s="86">
        <f>H136-H136*0.3</f>
        <v>35</v>
      </c>
      <c r="G136" s="45">
        <f>H136-H136*0.2</f>
        <v>40</v>
      </c>
      <c r="H136" s="45">
        <v>50</v>
      </c>
      <c r="I136" s="88"/>
      <c r="AM136" s="83"/>
      <c r="AN136" s="83"/>
    </row>
    <row r="137" spans="1:40" s="42" customFormat="1" ht="16.5" customHeight="1">
      <c r="A137" s="50" t="s">
        <v>108</v>
      </c>
      <c r="B137" s="45" t="s">
        <v>172</v>
      </c>
      <c r="C137" s="64" t="s">
        <v>165</v>
      </c>
      <c r="D137" s="45"/>
      <c r="E137" s="75" t="s">
        <v>202</v>
      </c>
      <c r="F137" s="45"/>
      <c r="G137" s="45"/>
      <c r="H137" s="45">
        <v>80</v>
      </c>
      <c r="I137" s="88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4"/>
      <c r="AK137" s="44"/>
      <c r="AL137" s="44"/>
      <c r="AM137" s="44"/>
      <c r="AN137" s="44"/>
    </row>
    <row r="138" spans="1:40" s="42" customFormat="1" ht="16.5" customHeight="1">
      <c r="A138" s="89" t="s">
        <v>155</v>
      </c>
      <c r="B138" s="72">
        <v>96</v>
      </c>
      <c r="C138" s="64" t="s">
        <v>165</v>
      </c>
      <c r="D138" s="72">
        <f>B138*E138</f>
        <v>576</v>
      </c>
      <c r="E138" s="75">
        <v>6</v>
      </c>
      <c r="F138" s="86">
        <f>H138-H138*0.3</f>
        <v>35</v>
      </c>
      <c r="G138" s="45">
        <f>H138-H138*0.2</f>
        <v>40</v>
      </c>
      <c r="H138" s="45">
        <v>50</v>
      </c>
      <c r="I138" s="88"/>
      <c r="AM138" s="83"/>
      <c r="AN138" s="83"/>
    </row>
    <row r="139" spans="1:40" s="42" customFormat="1" ht="16.5" customHeight="1">
      <c r="A139" s="89" t="s">
        <v>160</v>
      </c>
      <c r="B139" s="72">
        <v>96</v>
      </c>
      <c r="C139" s="64" t="s">
        <v>165</v>
      </c>
      <c r="D139" s="72">
        <f>B139*E139</f>
        <v>864</v>
      </c>
      <c r="E139" s="75">
        <v>9</v>
      </c>
      <c r="F139" s="86">
        <f>H139-H139*0.3</f>
        <v>35</v>
      </c>
      <c r="G139" s="45">
        <f>H139-H139*0.2</f>
        <v>40</v>
      </c>
      <c r="H139" s="45">
        <v>50</v>
      </c>
      <c r="I139" s="88"/>
      <c r="AM139" s="83"/>
      <c r="AN139" s="83"/>
    </row>
    <row r="140" spans="1:40" s="42" customFormat="1" ht="16.5" customHeight="1">
      <c r="A140" s="50" t="s">
        <v>84</v>
      </c>
      <c r="B140" s="48">
        <v>144</v>
      </c>
      <c r="C140" s="64" t="s">
        <v>165</v>
      </c>
      <c r="D140" s="48">
        <f>B140*E140</f>
        <v>144</v>
      </c>
      <c r="E140" s="74">
        <v>1</v>
      </c>
      <c r="F140" s="48">
        <f>H140-H140*0.3</f>
        <v>28</v>
      </c>
      <c r="G140" s="48">
        <f>H140-H140*0.2</f>
        <v>32</v>
      </c>
      <c r="H140" s="48">
        <v>40</v>
      </c>
      <c r="I140" s="88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4"/>
      <c r="AB140" s="44"/>
      <c r="AC140" s="44"/>
      <c r="AD140" s="44"/>
      <c r="AE140" s="44"/>
      <c r="AF140" s="44"/>
      <c r="AG140" s="44"/>
      <c r="AH140" s="44"/>
      <c r="AI140" s="44"/>
      <c r="AJ140" s="44"/>
      <c r="AK140" s="44"/>
      <c r="AL140" s="44"/>
    </row>
    <row r="141" spans="1:40" s="42" customFormat="1" ht="16.5" customHeight="1">
      <c r="A141" s="43" t="s">
        <v>84</v>
      </c>
      <c r="B141" s="45" t="s">
        <v>172</v>
      </c>
      <c r="C141" s="64" t="s">
        <v>165</v>
      </c>
      <c r="D141" s="45"/>
      <c r="E141" s="75" t="s">
        <v>203</v>
      </c>
      <c r="F141" s="45"/>
      <c r="G141" s="45"/>
      <c r="H141" s="45">
        <v>80</v>
      </c>
      <c r="I141" s="88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T141" s="44"/>
      <c r="U141" s="44"/>
      <c r="V141" s="44"/>
      <c r="W141" s="44"/>
      <c r="X141" s="44"/>
      <c r="Y141" s="44"/>
      <c r="Z141" s="44"/>
      <c r="AA141" s="44"/>
      <c r="AB141" s="44"/>
      <c r="AC141" s="44"/>
      <c r="AD141" s="44"/>
      <c r="AE141" s="44"/>
      <c r="AF141" s="44"/>
      <c r="AG141" s="44"/>
      <c r="AH141" s="44"/>
      <c r="AI141" s="44"/>
      <c r="AJ141" s="44"/>
      <c r="AK141" s="44"/>
      <c r="AL141" s="44"/>
      <c r="AM141" s="44"/>
      <c r="AN141" s="44"/>
    </row>
    <row r="142" spans="1:40" s="42" customFormat="1" ht="16.5" customHeight="1">
      <c r="A142" s="43" t="s">
        <v>55</v>
      </c>
      <c r="B142" s="45">
        <v>144</v>
      </c>
      <c r="C142" s="73" t="s">
        <v>178</v>
      </c>
      <c r="D142" s="45">
        <f>E142*B142</f>
        <v>7200</v>
      </c>
      <c r="E142" s="75">
        <v>50</v>
      </c>
      <c r="F142" s="86">
        <f t="shared" ref="F142:F148" si="59">H142-H142*0.3</f>
        <v>31.5</v>
      </c>
      <c r="G142" s="45">
        <f t="shared" ref="G142:G148" si="60">H142-H142*0.2</f>
        <v>36</v>
      </c>
      <c r="H142" s="45">
        <v>45</v>
      </c>
      <c r="I142" s="88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4"/>
      <c r="AB142" s="44"/>
      <c r="AC142" s="44"/>
      <c r="AD142" s="44"/>
      <c r="AE142" s="44"/>
      <c r="AF142" s="44"/>
      <c r="AG142" s="44"/>
      <c r="AH142" s="44"/>
      <c r="AI142" s="44"/>
      <c r="AJ142" s="44"/>
      <c r="AK142" s="44"/>
      <c r="AL142" s="44"/>
    </row>
    <row r="143" spans="1:40" s="42" customFormat="1" ht="16.5" customHeight="1">
      <c r="A143" s="50" t="s">
        <v>127</v>
      </c>
      <c r="B143" s="48">
        <v>144</v>
      </c>
      <c r="C143" s="64" t="s">
        <v>165</v>
      </c>
      <c r="D143" s="48">
        <f>B143*E143</f>
        <v>576</v>
      </c>
      <c r="E143" s="74">
        <v>4</v>
      </c>
      <c r="F143" s="48">
        <f t="shared" si="59"/>
        <v>28</v>
      </c>
      <c r="G143" s="48">
        <f t="shared" si="60"/>
        <v>32</v>
      </c>
      <c r="H143" s="48">
        <v>40</v>
      </c>
      <c r="I143" s="88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4"/>
      <c r="AB143" s="44"/>
      <c r="AC143" s="44"/>
      <c r="AD143" s="44"/>
      <c r="AE143" s="44"/>
      <c r="AF143" s="44"/>
      <c r="AG143" s="44"/>
      <c r="AH143" s="44"/>
      <c r="AI143" s="44"/>
      <c r="AJ143" s="44"/>
      <c r="AK143" s="44"/>
      <c r="AL143" s="44"/>
    </row>
    <row r="144" spans="1:40" s="42" customFormat="1" ht="15" customHeight="1">
      <c r="A144" s="43" t="s">
        <v>56</v>
      </c>
      <c r="B144" s="45">
        <v>144</v>
      </c>
      <c r="C144" s="64" t="s">
        <v>165</v>
      </c>
      <c r="D144" s="45">
        <f>E144*B144</f>
        <v>576</v>
      </c>
      <c r="E144" s="75">
        <v>4</v>
      </c>
      <c r="F144" s="86">
        <f t="shared" si="59"/>
        <v>28</v>
      </c>
      <c r="G144" s="45">
        <f t="shared" si="60"/>
        <v>32</v>
      </c>
      <c r="H144" s="45">
        <v>40</v>
      </c>
      <c r="I144" s="88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4"/>
      <c r="AB144" s="44"/>
      <c r="AC144" s="44"/>
      <c r="AD144" s="44"/>
      <c r="AE144" s="44"/>
      <c r="AF144" s="44"/>
      <c r="AG144" s="44"/>
      <c r="AH144" s="44"/>
      <c r="AI144" s="44"/>
      <c r="AJ144" s="44"/>
      <c r="AK144" s="44"/>
      <c r="AL144" s="44"/>
    </row>
    <row r="145" spans="1:40" s="42" customFormat="1" ht="15" customHeight="1">
      <c r="A145" s="43" t="s">
        <v>112</v>
      </c>
      <c r="B145" s="72">
        <v>96</v>
      </c>
      <c r="C145" s="85" t="s">
        <v>178</v>
      </c>
      <c r="D145" s="72">
        <f>B145*E145</f>
        <v>864</v>
      </c>
      <c r="E145" s="75">
        <v>9</v>
      </c>
      <c r="F145" s="86">
        <f t="shared" si="59"/>
        <v>35</v>
      </c>
      <c r="G145" s="45">
        <f t="shared" si="60"/>
        <v>40</v>
      </c>
      <c r="H145" s="45">
        <v>50</v>
      </c>
      <c r="I145" s="88"/>
    </row>
    <row r="146" spans="1:40" s="42" customFormat="1" ht="15" customHeight="1">
      <c r="A146" s="50" t="s">
        <v>112</v>
      </c>
      <c r="B146" s="48">
        <v>144</v>
      </c>
      <c r="C146" s="73" t="s">
        <v>165</v>
      </c>
      <c r="D146" s="48">
        <f>B146*E146</f>
        <v>26496</v>
      </c>
      <c r="E146" s="74">
        <v>184</v>
      </c>
      <c r="F146" s="48">
        <f>H146-H146*0.3</f>
        <v>28</v>
      </c>
      <c r="G146" s="48">
        <f>H146-H146*0.2</f>
        <v>32</v>
      </c>
      <c r="H146" s="48">
        <v>40</v>
      </c>
      <c r="I146" s="88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4"/>
      <c r="AK146" s="44"/>
      <c r="AL146" s="44"/>
    </row>
    <row r="147" spans="1:40" s="42" customFormat="1" ht="16.2" customHeight="1">
      <c r="A147" s="43" t="s">
        <v>24</v>
      </c>
      <c r="B147" s="45">
        <v>104</v>
      </c>
      <c r="C147" s="73" t="s">
        <v>165</v>
      </c>
      <c r="D147" s="72">
        <f>B147*E147</f>
        <v>104</v>
      </c>
      <c r="E147" s="75">
        <v>1</v>
      </c>
      <c r="F147" s="86">
        <f t="shared" si="59"/>
        <v>28</v>
      </c>
      <c r="G147" s="45">
        <f t="shared" si="60"/>
        <v>32</v>
      </c>
      <c r="H147" s="45">
        <v>40</v>
      </c>
      <c r="I147" s="88"/>
    </row>
    <row r="148" spans="1:40" s="42" customFormat="1" ht="16.2" customHeight="1">
      <c r="A148" s="43" t="s">
        <v>24</v>
      </c>
      <c r="B148" s="45">
        <v>144</v>
      </c>
      <c r="C148" s="73" t="s">
        <v>165</v>
      </c>
      <c r="D148" s="45">
        <f>E148*B148</f>
        <v>21168</v>
      </c>
      <c r="E148" s="75">
        <v>147</v>
      </c>
      <c r="F148" s="86">
        <f t="shared" si="59"/>
        <v>24.5</v>
      </c>
      <c r="G148" s="45">
        <f t="shared" si="60"/>
        <v>28</v>
      </c>
      <c r="H148" s="45">
        <v>35</v>
      </c>
      <c r="I148" s="88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4"/>
      <c r="AK148" s="44"/>
      <c r="AL148" s="44"/>
    </row>
    <row r="149" spans="1:40" s="42" customFormat="1" ht="16.2" customHeight="1">
      <c r="A149" s="43" t="s">
        <v>25</v>
      </c>
      <c r="B149" s="45">
        <v>104</v>
      </c>
      <c r="C149" s="73" t="s">
        <v>165</v>
      </c>
      <c r="D149" s="72">
        <f>B149*E149</f>
        <v>832</v>
      </c>
      <c r="E149" s="75">
        <v>8</v>
      </c>
      <c r="F149" s="86">
        <f>H149-H149*0.3</f>
        <v>28</v>
      </c>
      <c r="G149" s="45">
        <f>H149-H149*0.2</f>
        <v>32</v>
      </c>
      <c r="H149" s="45">
        <v>40</v>
      </c>
      <c r="I149" s="88"/>
    </row>
    <row r="150" spans="1:40" s="42" customFormat="1" ht="16.2" customHeight="1">
      <c r="A150" s="43" t="s">
        <v>25</v>
      </c>
      <c r="B150" s="45">
        <v>104</v>
      </c>
      <c r="C150" s="85" t="s">
        <v>178</v>
      </c>
      <c r="D150" s="72">
        <f>B150*E150</f>
        <v>3224</v>
      </c>
      <c r="E150" s="75">
        <v>31</v>
      </c>
      <c r="F150" s="86">
        <f>H150-H150*0.3</f>
        <v>28</v>
      </c>
      <c r="G150" s="45">
        <f>H150-H150*0.2</f>
        <v>32</v>
      </c>
      <c r="H150" s="45">
        <v>40</v>
      </c>
      <c r="I150" s="88"/>
    </row>
    <row r="151" spans="1:40" s="42" customFormat="1" ht="16.2" customHeight="1">
      <c r="A151" s="43" t="s">
        <v>25</v>
      </c>
      <c r="B151" s="45" t="s">
        <v>172</v>
      </c>
      <c r="C151" s="64" t="s">
        <v>165</v>
      </c>
      <c r="D151" s="45"/>
      <c r="E151" s="75" t="s">
        <v>184</v>
      </c>
      <c r="F151" s="45"/>
      <c r="G151" s="45"/>
      <c r="H151" s="45">
        <v>80</v>
      </c>
      <c r="I151" s="88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</row>
    <row r="152" spans="1:40" s="42" customFormat="1" ht="16.2" customHeight="1">
      <c r="A152" s="50" t="s">
        <v>128</v>
      </c>
      <c r="B152" s="48">
        <v>144</v>
      </c>
      <c r="C152" s="85" t="s">
        <v>178</v>
      </c>
      <c r="D152" s="48">
        <f>B152*E152</f>
        <v>576</v>
      </c>
      <c r="E152" s="74">
        <v>4</v>
      </c>
      <c r="F152" s="48">
        <f t="shared" ref="F152:F165" si="61">H152-H152*0.3</f>
        <v>28</v>
      </c>
      <c r="G152" s="48">
        <f t="shared" ref="G152:G178" si="62">H152-H152*0.2</f>
        <v>32</v>
      </c>
      <c r="H152" s="48">
        <v>40</v>
      </c>
      <c r="I152" s="88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4"/>
      <c r="AB152" s="44"/>
      <c r="AC152" s="44"/>
      <c r="AD152" s="44"/>
      <c r="AE152" s="44"/>
      <c r="AF152" s="44"/>
      <c r="AG152" s="44"/>
      <c r="AH152" s="44"/>
      <c r="AI152" s="44"/>
      <c r="AJ152" s="44"/>
      <c r="AK152" s="44"/>
      <c r="AL152" s="44"/>
    </row>
    <row r="153" spans="1:40" s="42" customFormat="1" ht="16.2" customHeight="1">
      <c r="A153" s="43" t="s">
        <v>57</v>
      </c>
      <c r="B153" s="48">
        <v>104</v>
      </c>
      <c r="C153" s="64" t="s">
        <v>165</v>
      </c>
      <c r="D153" s="48">
        <f>B153*E153</f>
        <v>104</v>
      </c>
      <c r="E153" s="74">
        <v>1</v>
      </c>
      <c r="F153" s="48">
        <f t="shared" ref="F153" si="63">H153-H153*0.3</f>
        <v>31.5</v>
      </c>
      <c r="G153" s="48">
        <f t="shared" ref="G153" si="64">H153-H153*0.2</f>
        <v>36</v>
      </c>
      <c r="H153" s="48">
        <v>45</v>
      </c>
      <c r="I153" s="88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4"/>
      <c r="AK153" s="44"/>
      <c r="AL153" s="44"/>
    </row>
    <row r="154" spans="1:40" s="42" customFormat="1" ht="16.2" customHeight="1">
      <c r="A154" s="43" t="s">
        <v>57</v>
      </c>
      <c r="B154" s="45">
        <v>144</v>
      </c>
      <c r="C154" s="64" t="s">
        <v>165</v>
      </c>
      <c r="D154" s="45">
        <f>E154*B154</f>
        <v>1440</v>
      </c>
      <c r="E154" s="75">
        <v>10</v>
      </c>
      <c r="F154" s="86">
        <f t="shared" si="61"/>
        <v>28</v>
      </c>
      <c r="G154" s="45">
        <f t="shared" si="62"/>
        <v>32</v>
      </c>
      <c r="H154" s="45">
        <v>40</v>
      </c>
      <c r="I154" s="88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4"/>
      <c r="AK154" s="44"/>
      <c r="AL154" s="44"/>
    </row>
    <row r="155" spans="1:40" s="42" customFormat="1" ht="16.2" customHeight="1">
      <c r="A155" s="50" t="s">
        <v>26</v>
      </c>
      <c r="B155" s="48">
        <v>144</v>
      </c>
      <c r="C155" s="85" t="s">
        <v>178</v>
      </c>
      <c r="D155" s="48">
        <f>B155*E155</f>
        <v>432</v>
      </c>
      <c r="E155" s="74">
        <v>3</v>
      </c>
      <c r="F155" s="48">
        <f t="shared" si="61"/>
        <v>28</v>
      </c>
      <c r="G155" s="48">
        <f t="shared" si="62"/>
        <v>32</v>
      </c>
      <c r="H155" s="48">
        <v>40</v>
      </c>
      <c r="I155" s="88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4"/>
      <c r="AK155" s="44"/>
      <c r="AL155" s="44"/>
    </row>
    <row r="156" spans="1:40" s="42" customFormat="1" ht="15.6">
      <c r="A156" s="90" t="s">
        <v>58</v>
      </c>
      <c r="B156" s="45">
        <v>96</v>
      </c>
      <c r="C156" s="85" t="s">
        <v>178</v>
      </c>
      <c r="D156" s="72">
        <f>B156*E156</f>
        <v>2784</v>
      </c>
      <c r="E156" s="75">
        <v>29</v>
      </c>
      <c r="F156" s="86">
        <f>H156-H156*0.3</f>
        <v>31.5</v>
      </c>
      <c r="G156" s="45">
        <f>H156-H156*0.2</f>
        <v>36</v>
      </c>
      <c r="H156" s="45">
        <v>45</v>
      </c>
      <c r="I156" s="88"/>
    </row>
    <row r="157" spans="1:40" s="42" customFormat="1" ht="16.2" customHeight="1">
      <c r="A157" s="50" t="s">
        <v>58</v>
      </c>
      <c r="B157" s="48">
        <v>104</v>
      </c>
      <c r="C157" s="64" t="s">
        <v>165</v>
      </c>
      <c r="D157" s="48">
        <f>B157*E157</f>
        <v>416</v>
      </c>
      <c r="E157" s="74">
        <v>4</v>
      </c>
      <c r="F157" s="48">
        <v>10</v>
      </c>
      <c r="G157" s="48">
        <f t="shared" si="62"/>
        <v>32</v>
      </c>
      <c r="H157" s="48">
        <v>40</v>
      </c>
      <c r="I157" s="88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4"/>
      <c r="AK157" s="44"/>
      <c r="AL157" s="44"/>
    </row>
    <row r="158" spans="1:40" s="42" customFormat="1" ht="15.6">
      <c r="A158" s="43" t="s">
        <v>58</v>
      </c>
      <c r="B158" s="45">
        <v>144</v>
      </c>
      <c r="C158" s="64" t="s">
        <v>165</v>
      </c>
      <c r="D158" s="45">
        <f>E158*B158</f>
        <v>2448</v>
      </c>
      <c r="E158" s="75">
        <v>17</v>
      </c>
      <c r="F158" s="86">
        <f t="shared" si="61"/>
        <v>24.5</v>
      </c>
      <c r="G158" s="45">
        <f t="shared" si="62"/>
        <v>28</v>
      </c>
      <c r="H158" s="45">
        <v>35</v>
      </c>
      <c r="I158" s="88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4"/>
      <c r="AK158" s="44"/>
      <c r="AL158" s="44"/>
    </row>
    <row r="159" spans="1:40" s="42" customFormat="1" ht="15.6">
      <c r="A159" s="50" t="s">
        <v>162</v>
      </c>
      <c r="B159" s="48">
        <v>144</v>
      </c>
      <c r="C159" s="64" t="s">
        <v>165</v>
      </c>
      <c r="D159" s="48">
        <f>B159*E159</f>
        <v>144</v>
      </c>
      <c r="E159" s="74">
        <v>1</v>
      </c>
      <c r="F159" s="48">
        <f t="shared" si="61"/>
        <v>28</v>
      </c>
      <c r="G159" s="48">
        <f t="shared" si="62"/>
        <v>32</v>
      </c>
      <c r="H159" s="48">
        <v>40</v>
      </c>
      <c r="I159" s="88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4"/>
      <c r="AK159" s="44"/>
      <c r="AL159" s="44"/>
    </row>
    <row r="160" spans="1:40" s="42" customFormat="1" ht="15.6">
      <c r="A160" s="43" t="s">
        <v>59</v>
      </c>
      <c r="B160" s="45">
        <v>144</v>
      </c>
      <c r="C160" s="64" t="s">
        <v>165</v>
      </c>
      <c r="D160" s="45">
        <f>E160*B160</f>
        <v>432</v>
      </c>
      <c r="E160" s="75">
        <v>3</v>
      </c>
      <c r="F160" s="86">
        <f t="shared" si="61"/>
        <v>28</v>
      </c>
      <c r="G160" s="45">
        <f t="shared" si="62"/>
        <v>32</v>
      </c>
      <c r="H160" s="45">
        <v>40</v>
      </c>
      <c r="I160" s="88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4"/>
      <c r="AK160" s="44"/>
      <c r="AL160" s="44"/>
    </row>
    <row r="161" spans="1:40" s="42" customFormat="1" ht="15.6">
      <c r="A161" s="90" t="s">
        <v>19</v>
      </c>
      <c r="B161" s="45">
        <v>96</v>
      </c>
      <c r="C161" s="64" t="s">
        <v>165</v>
      </c>
      <c r="D161" s="72">
        <f>B161*E161</f>
        <v>768</v>
      </c>
      <c r="E161" s="75">
        <v>8</v>
      </c>
      <c r="F161" s="86">
        <f>H161-H161*0.3</f>
        <v>31.5</v>
      </c>
      <c r="G161" s="45">
        <f>H161-H161*0.2</f>
        <v>36</v>
      </c>
      <c r="H161" s="45">
        <v>45</v>
      </c>
      <c r="I161" s="88"/>
    </row>
    <row r="162" spans="1:40" s="42" customFormat="1" ht="15.6">
      <c r="A162" s="90" t="s">
        <v>19</v>
      </c>
      <c r="B162" s="45">
        <v>104</v>
      </c>
      <c r="C162" s="85" t="s">
        <v>178</v>
      </c>
      <c r="D162" s="72">
        <f t="shared" ref="D162:D163" si="65">B162*E162</f>
        <v>3536</v>
      </c>
      <c r="E162" s="75">
        <v>34</v>
      </c>
      <c r="F162" s="86">
        <f>H162-H162*0.3</f>
        <v>28</v>
      </c>
      <c r="G162" s="45">
        <f>H162-H162*0.2</f>
        <v>32</v>
      </c>
      <c r="H162" s="45">
        <v>40</v>
      </c>
      <c r="I162" s="88"/>
    </row>
    <row r="163" spans="1:40" s="42" customFormat="1" ht="15.6">
      <c r="A163" s="90" t="s">
        <v>19</v>
      </c>
      <c r="B163" s="45">
        <v>144</v>
      </c>
      <c r="C163" s="85" t="s">
        <v>178</v>
      </c>
      <c r="D163" s="72">
        <f t="shared" si="65"/>
        <v>1296</v>
      </c>
      <c r="E163" s="75">
        <v>9</v>
      </c>
      <c r="F163" s="86">
        <f>H163-H163*0.3</f>
        <v>24.5</v>
      </c>
      <c r="G163" s="45">
        <f>H163-H163*0.2</f>
        <v>28</v>
      </c>
      <c r="H163" s="45">
        <v>35</v>
      </c>
      <c r="I163" s="88"/>
    </row>
    <row r="164" spans="1:40" s="42" customFormat="1" ht="15.6">
      <c r="A164" s="43" t="s">
        <v>20</v>
      </c>
      <c r="B164" s="45">
        <v>144</v>
      </c>
      <c r="C164" s="64" t="s">
        <v>165</v>
      </c>
      <c r="D164" s="48">
        <f>B164*E164</f>
        <v>720</v>
      </c>
      <c r="E164" s="74">
        <v>5</v>
      </c>
      <c r="F164" s="48">
        <f t="shared" ref="F164" si="66">H164-H164*0.3</f>
        <v>28</v>
      </c>
      <c r="G164" s="48">
        <f t="shared" ref="G164" si="67">H164-H164*0.2</f>
        <v>32</v>
      </c>
      <c r="H164" s="48">
        <v>40</v>
      </c>
      <c r="I164" s="88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4"/>
      <c r="AK164" s="44"/>
      <c r="AL164" s="44"/>
    </row>
    <row r="165" spans="1:40" s="42" customFormat="1" ht="15.6">
      <c r="A165" s="43" t="s">
        <v>20</v>
      </c>
      <c r="B165" s="45">
        <v>144</v>
      </c>
      <c r="C165" s="85" t="s">
        <v>178</v>
      </c>
      <c r="D165" s="45">
        <f>E165*B165</f>
        <v>1440</v>
      </c>
      <c r="E165" s="75">
        <v>10</v>
      </c>
      <c r="F165" s="86">
        <f t="shared" si="61"/>
        <v>28</v>
      </c>
      <c r="G165" s="45">
        <f t="shared" si="62"/>
        <v>32</v>
      </c>
      <c r="H165" s="45">
        <v>40</v>
      </c>
      <c r="I165" s="88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4"/>
      <c r="AB165" s="44"/>
      <c r="AC165" s="44"/>
      <c r="AD165" s="44"/>
      <c r="AE165" s="44"/>
      <c r="AF165" s="44"/>
      <c r="AG165" s="44"/>
      <c r="AH165" s="44"/>
      <c r="AI165" s="44"/>
      <c r="AJ165" s="44"/>
      <c r="AK165" s="44"/>
      <c r="AL165" s="44"/>
    </row>
    <row r="166" spans="1:40" s="42" customFormat="1" ht="15.6">
      <c r="A166" s="50" t="s">
        <v>27</v>
      </c>
      <c r="B166" s="48">
        <v>144</v>
      </c>
      <c r="C166" s="64" t="s">
        <v>165</v>
      </c>
      <c r="D166" s="48">
        <f>B166*E166</f>
        <v>288</v>
      </c>
      <c r="E166" s="74">
        <v>2</v>
      </c>
      <c r="F166" s="86">
        <f t="shared" ref="F166:F168" si="68">H166-H166*0.3</f>
        <v>28</v>
      </c>
      <c r="G166" s="45">
        <f t="shared" ref="G166:G168" si="69">H166-H166*0.2</f>
        <v>32</v>
      </c>
      <c r="H166" s="45">
        <v>40</v>
      </c>
      <c r="I166" s="88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4"/>
      <c r="AK166" s="44"/>
      <c r="AL166" s="44"/>
    </row>
    <row r="167" spans="1:40" s="42" customFormat="1" ht="15.6">
      <c r="A167" s="50" t="s">
        <v>27</v>
      </c>
      <c r="B167" s="48">
        <v>144</v>
      </c>
      <c r="C167" s="85" t="s">
        <v>178</v>
      </c>
      <c r="D167" s="48">
        <f>B167*E167</f>
        <v>5040</v>
      </c>
      <c r="E167" s="74">
        <v>35</v>
      </c>
      <c r="F167" s="86">
        <f t="shared" ref="F167" si="70">H167-H167*0.3</f>
        <v>28</v>
      </c>
      <c r="G167" s="45">
        <f t="shared" ref="G167" si="71">H167-H167*0.2</f>
        <v>32</v>
      </c>
      <c r="H167" s="45">
        <v>40</v>
      </c>
      <c r="I167" s="88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4"/>
      <c r="AK167" s="44"/>
      <c r="AL167" s="44"/>
    </row>
    <row r="168" spans="1:40" s="42" customFormat="1" ht="15.6">
      <c r="A168" s="50" t="s">
        <v>188</v>
      </c>
      <c r="B168" s="48">
        <v>144</v>
      </c>
      <c r="C168" s="64" t="s">
        <v>165</v>
      </c>
      <c r="D168" s="48">
        <f>B168*E168</f>
        <v>1440</v>
      </c>
      <c r="E168" s="74">
        <v>10</v>
      </c>
      <c r="F168" s="86">
        <f t="shared" si="68"/>
        <v>28</v>
      </c>
      <c r="G168" s="45">
        <f t="shared" si="69"/>
        <v>32</v>
      </c>
      <c r="H168" s="45">
        <v>40</v>
      </c>
      <c r="I168" s="88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4"/>
      <c r="AB168" s="44"/>
      <c r="AC168" s="44"/>
      <c r="AD168" s="44"/>
      <c r="AE168" s="44"/>
      <c r="AF168" s="44"/>
      <c r="AG168" s="44"/>
      <c r="AH168" s="44"/>
      <c r="AI168" s="44"/>
      <c r="AJ168" s="44"/>
      <c r="AK168" s="44"/>
      <c r="AL168" s="44"/>
    </row>
    <row r="169" spans="1:40" s="42" customFormat="1" ht="15.6">
      <c r="A169" s="43" t="s">
        <v>28</v>
      </c>
      <c r="B169" s="45">
        <v>144</v>
      </c>
      <c r="C169" s="85" t="s">
        <v>178</v>
      </c>
      <c r="D169" s="45">
        <f>E169*B169</f>
        <v>1728</v>
      </c>
      <c r="E169" s="75">
        <v>12</v>
      </c>
      <c r="F169" s="86">
        <f t="shared" ref="F169:F178" si="72">H169-H169*0.3</f>
        <v>24.5</v>
      </c>
      <c r="G169" s="45">
        <f t="shared" si="62"/>
        <v>28</v>
      </c>
      <c r="H169" s="45">
        <v>35</v>
      </c>
      <c r="I169" s="88"/>
      <c r="J169" s="44"/>
      <c r="K169" s="44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  <c r="W169" s="44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4"/>
      <c r="AK169" s="44"/>
      <c r="AL169" s="44"/>
    </row>
    <row r="170" spans="1:40" s="42" customFormat="1" ht="15.6">
      <c r="A170" s="50" t="s">
        <v>21</v>
      </c>
      <c r="B170" s="48">
        <v>144</v>
      </c>
      <c r="C170" s="64" t="s">
        <v>165</v>
      </c>
      <c r="D170" s="48">
        <f>B170*E170</f>
        <v>2304</v>
      </c>
      <c r="E170" s="74">
        <v>16</v>
      </c>
      <c r="F170" s="48">
        <f>H170-H170*0.3</f>
        <v>24.5</v>
      </c>
      <c r="G170" s="48">
        <f>H170-H170*0.2</f>
        <v>28</v>
      </c>
      <c r="H170" s="48">
        <v>35</v>
      </c>
      <c r="I170" s="88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4"/>
      <c r="AK170" s="44"/>
      <c r="AL170" s="44"/>
    </row>
    <row r="171" spans="1:40" s="44" customFormat="1" ht="15.6">
      <c r="A171" s="50" t="s">
        <v>129</v>
      </c>
      <c r="B171" s="48">
        <v>104</v>
      </c>
      <c r="C171" s="64" t="s">
        <v>165</v>
      </c>
      <c r="D171" s="48">
        <f>B171*E171</f>
        <v>104</v>
      </c>
      <c r="E171" s="74">
        <v>1</v>
      </c>
      <c r="F171" s="48">
        <f t="shared" si="72"/>
        <v>28</v>
      </c>
      <c r="G171" s="48">
        <f t="shared" si="62"/>
        <v>32</v>
      </c>
      <c r="H171" s="48">
        <v>40</v>
      </c>
      <c r="I171" s="88"/>
      <c r="AM171" s="42"/>
      <c r="AN171" s="42"/>
    </row>
    <row r="172" spans="1:40" s="44" customFormat="1" ht="15.6">
      <c r="A172" s="50" t="s">
        <v>129</v>
      </c>
      <c r="B172" s="48">
        <v>144</v>
      </c>
      <c r="C172" s="85" t="s">
        <v>178</v>
      </c>
      <c r="D172" s="48">
        <f>B172*E172</f>
        <v>1008</v>
      </c>
      <c r="E172" s="74">
        <v>7</v>
      </c>
      <c r="F172" s="48">
        <f t="shared" si="72"/>
        <v>24.5</v>
      </c>
      <c r="G172" s="48">
        <f t="shared" si="62"/>
        <v>28</v>
      </c>
      <c r="H172" s="48">
        <v>35</v>
      </c>
      <c r="I172" s="88"/>
      <c r="AM172" s="42"/>
      <c r="AN172" s="42"/>
    </row>
    <row r="173" spans="1:40" s="44" customFormat="1" ht="15.6">
      <c r="A173" s="50" t="s">
        <v>29</v>
      </c>
      <c r="B173" s="48">
        <v>144</v>
      </c>
      <c r="C173" s="64" t="s">
        <v>165</v>
      </c>
      <c r="D173" s="48">
        <f>B173*E173</f>
        <v>576</v>
      </c>
      <c r="E173" s="74">
        <v>4</v>
      </c>
      <c r="F173" s="48">
        <f>H173-H173*0.3</f>
        <v>28</v>
      </c>
      <c r="G173" s="48">
        <f>H173-H173*0.2</f>
        <v>32</v>
      </c>
      <c r="H173" s="48">
        <v>40</v>
      </c>
      <c r="I173" s="88"/>
      <c r="AM173" s="42"/>
      <c r="AN173" s="42"/>
    </row>
    <row r="174" spans="1:40" s="44" customFormat="1" ht="15.6">
      <c r="A174" s="43" t="s">
        <v>29</v>
      </c>
      <c r="B174" s="45">
        <v>104</v>
      </c>
      <c r="C174" s="64" t="s">
        <v>165</v>
      </c>
      <c r="D174" s="45">
        <f>E174*B174</f>
        <v>104</v>
      </c>
      <c r="E174" s="75">
        <v>1</v>
      </c>
      <c r="F174" s="86">
        <f>H174-H174*0.3</f>
        <v>28</v>
      </c>
      <c r="G174" s="45">
        <f>H174-H174*0.2</f>
        <v>32</v>
      </c>
      <c r="H174" s="48">
        <v>40</v>
      </c>
      <c r="I174" s="88"/>
      <c r="AM174" s="42"/>
      <c r="AN174" s="42"/>
    </row>
    <row r="175" spans="1:40" s="44" customFormat="1" ht="15.6">
      <c r="A175" s="43" t="s">
        <v>29</v>
      </c>
      <c r="B175" s="45">
        <v>144</v>
      </c>
      <c r="C175" s="64" t="s">
        <v>165</v>
      </c>
      <c r="D175" s="45">
        <f>E175*B175</f>
        <v>3600</v>
      </c>
      <c r="E175" s="75">
        <v>25</v>
      </c>
      <c r="F175" s="86">
        <f>H175-H175*0.3</f>
        <v>24.5</v>
      </c>
      <c r="G175" s="45">
        <f>H175-H175*0.2</f>
        <v>28</v>
      </c>
      <c r="H175" s="45">
        <v>35</v>
      </c>
      <c r="I175" s="88"/>
      <c r="AM175" s="42"/>
      <c r="AN175" s="42"/>
    </row>
    <row r="176" spans="1:40" s="44" customFormat="1" ht="15.6">
      <c r="A176" s="50" t="s">
        <v>30</v>
      </c>
      <c r="B176" s="48">
        <v>104</v>
      </c>
      <c r="C176" s="64" t="s">
        <v>165</v>
      </c>
      <c r="D176" s="48">
        <f>B176*E176</f>
        <v>728</v>
      </c>
      <c r="E176" s="74">
        <v>7</v>
      </c>
      <c r="F176" s="48">
        <f>H176-H176*0.3</f>
        <v>28</v>
      </c>
      <c r="G176" s="48">
        <f>H176-H176*0.2</f>
        <v>32</v>
      </c>
      <c r="H176" s="48">
        <v>40</v>
      </c>
      <c r="I176" s="88"/>
      <c r="AM176" s="42"/>
      <c r="AN176" s="42"/>
    </row>
    <row r="177" spans="1:40" s="44" customFormat="1" ht="15.6">
      <c r="A177" s="43" t="s">
        <v>30</v>
      </c>
      <c r="B177" s="45">
        <v>144</v>
      </c>
      <c r="C177" s="64" t="s">
        <v>165</v>
      </c>
      <c r="D177" s="45">
        <f>E177*B177</f>
        <v>7200</v>
      </c>
      <c r="E177" s="75">
        <v>50</v>
      </c>
      <c r="F177" s="86">
        <f>H177-H177*0.3</f>
        <v>24.5</v>
      </c>
      <c r="G177" s="45">
        <f>H177-H177*0.2</f>
        <v>28</v>
      </c>
      <c r="H177" s="45">
        <v>35</v>
      </c>
      <c r="I177" s="88"/>
      <c r="AM177" s="42"/>
      <c r="AN177" s="42"/>
    </row>
    <row r="178" spans="1:40" s="44" customFormat="1" ht="15" customHeight="1">
      <c r="A178" s="50" t="s">
        <v>85</v>
      </c>
      <c r="B178" s="45">
        <v>144</v>
      </c>
      <c r="C178" s="64" t="s">
        <v>165</v>
      </c>
      <c r="D178" s="45">
        <f>E178*B178</f>
        <v>2448</v>
      </c>
      <c r="E178" s="75">
        <v>17</v>
      </c>
      <c r="F178" s="86">
        <f t="shared" si="72"/>
        <v>24.5</v>
      </c>
      <c r="G178" s="45">
        <f t="shared" si="62"/>
        <v>28</v>
      </c>
      <c r="H178" s="45">
        <v>35</v>
      </c>
      <c r="I178" s="88"/>
      <c r="AM178" s="42"/>
      <c r="AN178" s="42"/>
    </row>
    <row r="179" spans="1:40" s="44" customFormat="1" ht="15.6">
      <c r="A179" s="50" t="s">
        <v>85</v>
      </c>
      <c r="B179" s="45" t="s">
        <v>172</v>
      </c>
      <c r="C179" s="64" t="s">
        <v>165</v>
      </c>
      <c r="D179" s="45"/>
      <c r="E179" s="75" t="s">
        <v>180</v>
      </c>
      <c r="F179" s="45"/>
      <c r="G179" s="45"/>
      <c r="H179" s="45">
        <v>80</v>
      </c>
      <c r="I179" s="88"/>
    </row>
    <row r="180" spans="1:40" s="44" customFormat="1" ht="15.6">
      <c r="A180" s="50" t="s">
        <v>130</v>
      </c>
      <c r="B180" s="45">
        <v>144</v>
      </c>
      <c r="C180" s="85" t="s">
        <v>178</v>
      </c>
      <c r="D180" s="48">
        <f>B180*E180</f>
        <v>144</v>
      </c>
      <c r="E180" s="75">
        <v>1</v>
      </c>
      <c r="F180" s="48">
        <f t="shared" ref="F180" si="73">H180-H180*0.3</f>
        <v>28</v>
      </c>
      <c r="G180" s="48">
        <f t="shared" ref="G180" si="74">H180-H180*0.2</f>
        <v>32</v>
      </c>
      <c r="H180" s="45">
        <v>40</v>
      </c>
      <c r="I180" s="88"/>
    </row>
    <row r="181" spans="1:40" s="44" customFormat="1" ht="15.6">
      <c r="A181" s="50" t="s">
        <v>12</v>
      </c>
      <c r="B181" s="48">
        <v>104</v>
      </c>
      <c r="C181" s="64" t="s">
        <v>165</v>
      </c>
      <c r="D181" s="48">
        <f>B181*E181</f>
        <v>832</v>
      </c>
      <c r="E181" s="74">
        <v>8</v>
      </c>
      <c r="F181" s="48">
        <f t="shared" ref="F181:F209" si="75">H181-H181*0.3</f>
        <v>28</v>
      </c>
      <c r="G181" s="48">
        <f t="shared" ref="G181:G209" si="76">H181-H181*0.2</f>
        <v>32</v>
      </c>
      <c r="H181" s="48">
        <v>40</v>
      </c>
      <c r="I181" s="88"/>
      <c r="AM181" s="42"/>
      <c r="AN181" s="42"/>
    </row>
    <row r="182" spans="1:40" s="44" customFormat="1" ht="15.6">
      <c r="A182" s="43" t="s">
        <v>12</v>
      </c>
      <c r="B182" s="45">
        <v>144</v>
      </c>
      <c r="C182" s="85" t="s">
        <v>178</v>
      </c>
      <c r="D182" s="45">
        <f>E182*B182</f>
        <v>3600</v>
      </c>
      <c r="E182" s="75">
        <v>25</v>
      </c>
      <c r="F182" s="86">
        <f t="shared" si="75"/>
        <v>24.5</v>
      </c>
      <c r="G182" s="45">
        <f t="shared" si="76"/>
        <v>28</v>
      </c>
      <c r="H182" s="45">
        <v>35</v>
      </c>
      <c r="I182" s="88"/>
      <c r="AM182" s="42"/>
      <c r="AN182" s="42"/>
    </row>
    <row r="183" spans="1:40" s="44" customFormat="1" ht="15.6">
      <c r="A183" s="50" t="s">
        <v>86</v>
      </c>
      <c r="B183" s="48">
        <v>104</v>
      </c>
      <c r="C183" s="64" t="s">
        <v>165</v>
      </c>
      <c r="D183" s="48">
        <f>B183*E183</f>
        <v>93.600000000000009</v>
      </c>
      <c r="E183" s="74">
        <v>0.9</v>
      </c>
      <c r="F183" s="48">
        <f t="shared" si="75"/>
        <v>31.5</v>
      </c>
      <c r="G183" s="48">
        <f t="shared" si="76"/>
        <v>36</v>
      </c>
      <c r="H183" s="48">
        <v>45</v>
      </c>
      <c r="I183" s="88"/>
      <c r="AM183" s="42"/>
      <c r="AN183" s="42"/>
    </row>
    <row r="184" spans="1:40" s="44" customFormat="1" ht="15.6">
      <c r="A184" s="43" t="s">
        <v>60</v>
      </c>
      <c r="B184" s="45">
        <v>144</v>
      </c>
      <c r="C184" s="64" t="s">
        <v>165</v>
      </c>
      <c r="D184" s="45">
        <f>E184*B184</f>
        <v>3168</v>
      </c>
      <c r="E184" s="75">
        <v>22</v>
      </c>
      <c r="F184" s="86">
        <f t="shared" si="75"/>
        <v>24.5</v>
      </c>
      <c r="G184" s="45">
        <f t="shared" si="76"/>
        <v>28</v>
      </c>
      <c r="H184" s="45">
        <v>35</v>
      </c>
      <c r="I184" s="88"/>
      <c r="AM184" s="42"/>
      <c r="AN184" s="42"/>
    </row>
    <row r="185" spans="1:40" s="44" customFormat="1" ht="15.6">
      <c r="A185" s="43" t="s">
        <v>60</v>
      </c>
      <c r="B185" s="45">
        <v>144</v>
      </c>
      <c r="C185" s="85" t="s">
        <v>178</v>
      </c>
      <c r="D185" s="45">
        <f>E185*B185</f>
        <v>5760</v>
      </c>
      <c r="E185" s="75">
        <v>40</v>
      </c>
      <c r="F185" s="86">
        <f t="shared" si="75"/>
        <v>24.5</v>
      </c>
      <c r="G185" s="45">
        <f t="shared" si="76"/>
        <v>28</v>
      </c>
      <c r="H185" s="45">
        <v>35</v>
      </c>
      <c r="I185" s="88"/>
      <c r="AM185" s="42"/>
      <c r="AN185" s="42"/>
    </row>
    <row r="186" spans="1:40" s="44" customFormat="1" ht="15.6">
      <c r="A186" s="43" t="s">
        <v>204</v>
      </c>
      <c r="B186" s="45" t="s">
        <v>172</v>
      </c>
      <c r="C186" s="64" t="s">
        <v>165</v>
      </c>
      <c r="D186" s="45"/>
      <c r="E186" s="75" t="s">
        <v>208</v>
      </c>
      <c r="F186" s="86"/>
      <c r="G186" s="45"/>
      <c r="H186" s="45">
        <v>80</v>
      </c>
      <c r="I186" s="88"/>
      <c r="AM186" s="42"/>
      <c r="AN186" s="42"/>
    </row>
    <row r="187" spans="1:40" s="44" customFormat="1" ht="15.6">
      <c r="A187" s="50" t="s">
        <v>185</v>
      </c>
      <c r="B187" s="48">
        <v>144</v>
      </c>
      <c r="C187" s="64" t="s">
        <v>165</v>
      </c>
      <c r="D187" s="48">
        <f>B187*E187</f>
        <v>288</v>
      </c>
      <c r="E187" s="74">
        <v>2</v>
      </c>
      <c r="F187" s="48">
        <f t="shared" si="75"/>
        <v>28</v>
      </c>
      <c r="G187" s="48">
        <f t="shared" si="76"/>
        <v>32</v>
      </c>
      <c r="H187" s="48">
        <v>40</v>
      </c>
      <c r="I187" s="88"/>
    </row>
    <row r="188" spans="1:40" s="44" customFormat="1" ht="15.6">
      <c r="A188" s="43" t="s">
        <v>13</v>
      </c>
      <c r="B188" s="45">
        <v>104</v>
      </c>
      <c r="C188" s="64" t="s">
        <v>165</v>
      </c>
      <c r="D188" s="72">
        <f>B188*E188</f>
        <v>624</v>
      </c>
      <c r="E188" s="75">
        <v>6</v>
      </c>
      <c r="F188" s="86">
        <f>H188-H188*0.3</f>
        <v>28</v>
      </c>
      <c r="G188" s="45">
        <f>H188-H188*0.2</f>
        <v>32</v>
      </c>
      <c r="H188" s="45">
        <v>40</v>
      </c>
      <c r="I188" s="88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  <c r="AG188" s="42"/>
      <c r="AH188" s="42"/>
      <c r="AI188" s="42"/>
      <c r="AJ188" s="42"/>
      <c r="AK188" s="42"/>
      <c r="AL188" s="42"/>
    </row>
    <row r="189" spans="1:40" s="44" customFormat="1" ht="15.6">
      <c r="A189" s="50" t="s">
        <v>13</v>
      </c>
      <c r="B189" s="48">
        <v>144</v>
      </c>
      <c r="C189" s="64" t="s">
        <v>165</v>
      </c>
      <c r="D189" s="48">
        <f>B189*E189</f>
        <v>21312</v>
      </c>
      <c r="E189" s="74">
        <v>148</v>
      </c>
      <c r="F189" s="48">
        <f t="shared" si="75"/>
        <v>24.5</v>
      </c>
      <c r="G189" s="48">
        <f t="shared" si="76"/>
        <v>28</v>
      </c>
      <c r="H189" s="48">
        <v>35</v>
      </c>
      <c r="I189" s="88"/>
    </row>
    <row r="190" spans="1:40" s="44" customFormat="1" ht="15.6">
      <c r="A190" s="43" t="s">
        <v>31</v>
      </c>
      <c r="B190" s="45">
        <v>104</v>
      </c>
      <c r="C190" s="85" t="s">
        <v>165</v>
      </c>
      <c r="D190" s="45">
        <f>E190*B190</f>
        <v>104</v>
      </c>
      <c r="E190" s="75">
        <v>1</v>
      </c>
      <c r="F190" s="86">
        <f t="shared" si="75"/>
        <v>28</v>
      </c>
      <c r="G190" s="45">
        <f t="shared" si="76"/>
        <v>32</v>
      </c>
      <c r="H190" s="45">
        <v>40</v>
      </c>
      <c r="I190" s="88"/>
    </row>
    <row r="191" spans="1:40" s="44" customFormat="1" ht="15.6">
      <c r="A191" s="43" t="s">
        <v>31</v>
      </c>
      <c r="B191" s="45">
        <v>144</v>
      </c>
      <c r="C191" s="85" t="s">
        <v>178</v>
      </c>
      <c r="D191" s="45">
        <v>144</v>
      </c>
      <c r="E191" s="75">
        <v>20</v>
      </c>
      <c r="F191" s="86">
        <f t="shared" ref="F191" si="77">H191-H191*0.3</f>
        <v>24.5</v>
      </c>
      <c r="G191" s="45">
        <f t="shared" ref="G191" si="78">H191-H191*0.2</f>
        <v>28</v>
      </c>
      <c r="H191" s="45">
        <v>35</v>
      </c>
      <c r="I191" s="88"/>
    </row>
    <row r="192" spans="1:40" s="44" customFormat="1" ht="15.6">
      <c r="A192" s="43" t="s">
        <v>61</v>
      </c>
      <c r="B192" s="45">
        <v>104</v>
      </c>
      <c r="C192" s="85" t="s">
        <v>165</v>
      </c>
      <c r="D192" s="45">
        <v>144</v>
      </c>
      <c r="E192" s="75">
        <v>16</v>
      </c>
      <c r="F192" s="86">
        <f t="shared" ref="F192" si="79">H192-H192*0.3</f>
        <v>31.5</v>
      </c>
      <c r="G192" s="45">
        <f t="shared" ref="G192" si="80">H192-H192*0.2</f>
        <v>36</v>
      </c>
      <c r="H192" s="45">
        <v>45</v>
      </c>
      <c r="I192" s="88"/>
    </row>
    <row r="193" spans="1:40" s="44" customFormat="1" ht="15.6">
      <c r="A193" s="43" t="s">
        <v>61</v>
      </c>
      <c r="B193" s="45">
        <v>144</v>
      </c>
      <c r="C193" s="85" t="s">
        <v>178</v>
      </c>
      <c r="D193" s="45">
        <f>E193*B193</f>
        <v>4320</v>
      </c>
      <c r="E193" s="75">
        <v>30</v>
      </c>
      <c r="F193" s="86">
        <f t="shared" si="75"/>
        <v>28</v>
      </c>
      <c r="G193" s="45">
        <f t="shared" si="76"/>
        <v>32</v>
      </c>
      <c r="H193" s="45">
        <v>40</v>
      </c>
      <c r="I193" s="88"/>
    </row>
    <row r="194" spans="1:40" s="44" customFormat="1" ht="15.6">
      <c r="A194" s="50" t="s">
        <v>32</v>
      </c>
      <c r="B194" s="48">
        <v>104</v>
      </c>
      <c r="C194" s="64" t="s">
        <v>165</v>
      </c>
      <c r="D194" s="48">
        <f>B194*E194</f>
        <v>93.600000000000009</v>
      </c>
      <c r="E194" s="74">
        <v>0.9</v>
      </c>
      <c r="F194" s="48">
        <f t="shared" si="75"/>
        <v>31.5</v>
      </c>
      <c r="G194" s="48">
        <f t="shared" si="76"/>
        <v>36</v>
      </c>
      <c r="H194" s="48">
        <v>45</v>
      </c>
      <c r="I194" s="88"/>
    </row>
    <row r="195" spans="1:40" s="44" customFormat="1" ht="15.6">
      <c r="A195" s="50" t="s">
        <v>32</v>
      </c>
      <c r="B195" s="48">
        <v>144</v>
      </c>
      <c r="C195" s="85" t="s">
        <v>178</v>
      </c>
      <c r="D195" s="48">
        <v>144</v>
      </c>
      <c r="E195" s="74">
        <v>13</v>
      </c>
      <c r="F195" s="48">
        <f t="shared" si="75"/>
        <v>28</v>
      </c>
      <c r="G195" s="48">
        <f t="shared" si="76"/>
        <v>32</v>
      </c>
      <c r="H195" s="48">
        <v>40</v>
      </c>
      <c r="I195" s="88"/>
    </row>
    <row r="196" spans="1:40" s="44" customFormat="1" ht="15.6">
      <c r="A196" s="43" t="s">
        <v>62</v>
      </c>
      <c r="B196" s="48">
        <v>104</v>
      </c>
      <c r="C196" s="64" t="s">
        <v>165</v>
      </c>
      <c r="D196" s="48">
        <f>B196*E196</f>
        <v>208</v>
      </c>
      <c r="E196" s="74">
        <v>2</v>
      </c>
      <c r="F196" s="48">
        <f t="shared" si="75"/>
        <v>31.5</v>
      </c>
      <c r="G196" s="48">
        <f t="shared" si="76"/>
        <v>36</v>
      </c>
      <c r="H196" s="48">
        <v>45</v>
      </c>
      <c r="I196" s="88"/>
    </row>
    <row r="197" spans="1:40" s="44" customFormat="1" ht="15.6">
      <c r="A197" s="43" t="s">
        <v>62</v>
      </c>
      <c r="B197" s="45">
        <v>144</v>
      </c>
      <c r="C197" s="85" t="s">
        <v>178</v>
      </c>
      <c r="D197" s="45">
        <f>E197*B197</f>
        <v>1440</v>
      </c>
      <c r="E197" s="75">
        <v>10</v>
      </c>
      <c r="F197" s="86">
        <f t="shared" si="75"/>
        <v>28</v>
      </c>
      <c r="G197" s="45">
        <f t="shared" si="76"/>
        <v>32</v>
      </c>
      <c r="H197" s="45">
        <v>40</v>
      </c>
      <c r="I197" s="88"/>
    </row>
    <row r="198" spans="1:40" s="44" customFormat="1" ht="15.6">
      <c r="A198" s="43" t="s">
        <v>111</v>
      </c>
      <c r="B198" s="45">
        <v>144</v>
      </c>
      <c r="C198" s="85" t="s">
        <v>178</v>
      </c>
      <c r="D198" s="45">
        <f>E198*B198</f>
        <v>8640</v>
      </c>
      <c r="E198" s="75">
        <v>60</v>
      </c>
      <c r="F198" s="86">
        <f t="shared" si="75"/>
        <v>28</v>
      </c>
      <c r="G198" s="45">
        <f t="shared" si="76"/>
        <v>32</v>
      </c>
      <c r="H198" s="45">
        <v>40</v>
      </c>
      <c r="I198" s="88"/>
    </row>
    <row r="199" spans="1:40" s="42" customFormat="1" ht="15.6">
      <c r="A199" s="43" t="s">
        <v>33</v>
      </c>
      <c r="B199" s="45">
        <v>144</v>
      </c>
      <c r="C199" s="85" t="s">
        <v>178</v>
      </c>
      <c r="D199" s="45">
        <f>E199*B199</f>
        <v>6336</v>
      </c>
      <c r="E199" s="75">
        <v>44</v>
      </c>
      <c r="F199" s="86">
        <f t="shared" si="75"/>
        <v>31.5</v>
      </c>
      <c r="G199" s="45">
        <f t="shared" si="76"/>
        <v>36</v>
      </c>
      <c r="H199" s="45">
        <v>45</v>
      </c>
      <c r="I199" s="88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44"/>
      <c r="Z199" s="44"/>
      <c r="AA199" s="44"/>
      <c r="AB199" s="44"/>
      <c r="AC199" s="44"/>
      <c r="AD199" s="44"/>
      <c r="AE199" s="44"/>
      <c r="AF199" s="44"/>
      <c r="AG199" s="44"/>
      <c r="AH199" s="44"/>
      <c r="AI199" s="44"/>
      <c r="AJ199" s="44"/>
      <c r="AK199" s="44"/>
      <c r="AL199" s="44"/>
      <c r="AM199" s="44"/>
      <c r="AN199" s="44"/>
    </row>
    <row r="200" spans="1:40" s="42" customFormat="1" ht="15" customHeight="1">
      <c r="A200" s="50" t="s">
        <v>163</v>
      </c>
      <c r="B200" s="48">
        <v>104</v>
      </c>
      <c r="C200" s="64" t="s">
        <v>165</v>
      </c>
      <c r="D200" s="48">
        <f t="shared" ref="D200:D206" si="81">B200*E200</f>
        <v>208</v>
      </c>
      <c r="E200" s="74">
        <v>2</v>
      </c>
      <c r="F200" s="48">
        <f t="shared" si="75"/>
        <v>42</v>
      </c>
      <c r="G200" s="48">
        <f t="shared" si="76"/>
        <v>48</v>
      </c>
      <c r="H200" s="48">
        <v>60</v>
      </c>
      <c r="I200" s="88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4"/>
      <c r="AB200" s="44"/>
      <c r="AC200" s="44"/>
      <c r="AD200" s="44"/>
      <c r="AE200" s="44"/>
      <c r="AF200" s="44"/>
      <c r="AG200" s="44"/>
      <c r="AH200" s="44"/>
      <c r="AI200" s="44"/>
      <c r="AJ200" s="44"/>
      <c r="AK200" s="44"/>
      <c r="AL200" s="44"/>
      <c r="AM200" s="44"/>
      <c r="AN200" s="44"/>
    </row>
    <row r="201" spans="1:40" s="42" customFormat="1" ht="15.6">
      <c r="A201" s="50" t="s">
        <v>65</v>
      </c>
      <c r="B201" s="48">
        <v>96</v>
      </c>
      <c r="C201" s="64" t="s">
        <v>178</v>
      </c>
      <c r="D201" s="48">
        <f t="shared" si="81"/>
        <v>3840</v>
      </c>
      <c r="E201" s="74">
        <v>40</v>
      </c>
      <c r="F201" s="48">
        <f t="shared" si="75"/>
        <v>44.8</v>
      </c>
      <c r="G201" s="48">
        <f t="shared" si="76"/>
        <v>51.2</v>
      </c>
      <c r="H201" s="48">
        <v>64</v>
      </c>
      <c r="I201" s="88"/>
      <c r="J201" s="44"/>
      <c r="K201" s="44"/>
      <c r="L201" s="44"/>
      <c r="M201" s="44"/>
      <c r="N201" s="44"/>
      <c r="O201" s="44"/>
      <c r="P201" s="44"/>
      <c r="Q201" s="44"/>
      <c r="R201" s="44"/>
      <c r="S201" s="44"/>
      <c r="T201" s="44"/>
      <c r="U201" s="44"/>
      <c r="V201" s="44"/>
      <c r="W201" s="44"/>
      <c r="X201" s="44"/>
      <c r="Y201" s="44"/>
      <c r="Z201" s="44"/>
      <c r="AA201" s="44"/>
      <c r="AB201" s="44"/>
      <c r="AC201" s="44"/>
      <c r="AD201" s="44"/>
      <c r="AE201" s="44"/>
      <c r="AF201" s="44"/>
      <c r="AG201" s="44"/>
      <c r="AH201" s="44"/>
      <c r="AI201" s="44"/>
      <c r="AJ201" s="44"/>
      <c r="AK201" s="44"/>
      <c r="AL201" s="44"/>
      <c r="AM201" s="44"/>
      <c r="AN201" s="44"/>
    </row>
    <row r="202" spans="1:40" s="42" customFormat="1" ht="15.6">
      <c r="A202" s="50" t="s">
        <v>66</v>
      </c>
      <c r="B202" s="48">
        <v>96</v>
      </c>
      <c r="C202" s="64" t="s">
        <v>178</v>
      </c>
      <c r="D202" s="48">
        <f t="shared" si="81"/>
        <v>480</v>
      </c>
      <c r="E202" s="74">
        <v>5</v>
      </c>
      <c r="F202" s="48">
        <f t="shared" si="75"/>
        <v>44.8</v>
      </c>
      <c r="G202" s="48">
        <f t="shared" si="76"/>
        <v>51.2</v>
      </c>
      <c r="H202" s="48">
        <v>64</v>
      </c>
      <c r="I202" s="88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  <c r="AI202" s="44"/>
      <c r="AJ202" s="44"/>
      <c r="AK202" s="44"/>
      <c r="AL202" s="44"/>
      <c r="AM202" s="44"/>
      <c r="AN202" s="44"/>
    </row>
    <row r="203" spans="1:40" s="42" customFormat="1" ht="15.6">
      <c r="A203" s="50" t="s">
        <v>67</v>
      </c>
      <c r="B203" s="48">
        <v>96</v>
      </c>
      <c r="C203" s="64" t="s">
        <v>165</v>
      </c>
      <c r="D203" s="48">
        <f t="shared" si="81"/>
        <v>480</v>
      </c>
      <c r="E203" s="74">
        <v>5</v>
      </c>
      <c r="F203" s="48">
        <f t="shared" si="75"/>
        <v>44.8</v>
      </c>
      <c r="G203" s="48">
        <f t="shared" si="76"/>
        <v>51.2</v>
      </c>
      <c r="H203" s="48">
        <v>64</v>
      </c>
      <c r="I203" s="88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4"/>
      <c r="AB203" s="44"/>
      <c r="AC203" s="44"/>
      <c r="AD203" s="44"/>
      <c r="AE203" s="44"/>
      <c r="AF203" s="44"/>
      <c r="AG203" s="44"/>
      <c r="AH203" s="44"/>
      <c r="AI203" s="44"/>
      <c r="AJ203" s="44"/>
      <c r="AK203" s="44"/>
      <c r="AL203" s="44"/>
      <c r="AM203" s="44"/>
      <c r="AN203" s="44"/>
    </row>
    <row r="204" spans="1:40" s="44" customFormat="1" ht="15.6">
      <c r="A204" s="50" t="s">
        <v>68</v>
      </c>
      <c r="B204" s="48">
        <v>96</v>
      </c>
      <c r="C204" s="64" t="s">
        <v>178</v>
      </c>
      <c r="D204" s="48">
        <f t="shared" si="81"/>
        <v>2112</v>
      </c>
      <c r="E204" s="74">
        <v>22</v>
      </c>
      <c r="F204" s="48">
        <f t="shared" si="75"/>
        <v>44.8</v>
      </c>
      <c r="G204" s="48">
        <f t="shared" si="76"/>
        <v>51.2</v>
      </c>
      <c r="H204" s="48">
        <v>64</v>
      </c>
      <c r="I204" s="88"/>
    </row>
    <row r="205" spans="1:40" s="44" customFormat="1" ht="15.6">
      <c r="A205" s="50" t="s">
        <v>171</v>
      </c>
      <c r="B205" s="48">
        <v>96</v>
      </c>
      <c r="C205" s="64" t="s">
        <v>165</v>
      </c>
      <c r="D205" s="48">
        <f t="shared" si="81"/>
        <v>288</v>
      </c>
      <c r="E205" s="74">
        <v>3</v>
      </c>
      <c r="F205" s="48">
        <f t="shared" si="75"/>
        <v>44.8</v>
      </c>
      <c r="G205" s="48">
        <f t="shared" si="76"/>
        <v>51.2</v>
      </c>
      <c r="H205" s="48">
        <v>64</v>
      </c>
      <c r="I205" s="88"/>
    </row>
    <row r="206" spans="1:40" s="44" customFormat="1" ht="15.6">
      <c r="A206" s="50" t="s">
        <v>69</v>
      </c>
      <c r="B206" s="48">
        <v>96</v>
      </c>
      <c r="C206" s="64" t="s">
        <v>165</v>
      </c>
      <c r="D206" s="48">
        <f t="shared" si="81"/>
        <v>1920</v>
      </c>
      <c r="E206" s="74">
        <v>20</v>
      </c>
      <c r="F206" s="48">
        <f t="shared" si="75"/>
        <v>44.8</v>
      </c>
      <c r="G206" s="48">
        <f t="shared" si="76"/>
        <v>51.2</v>
      </c>
      <c r="H206" s="48">
        <v>64</v>
      </c>
      <c r="I206" s="88"/>
    </row>
    <row r="207" spans="1:40" s="44" customFormat="1" ht="15.6">
      <c r="A207" s="43" t="s">
        <v>63</v>
      </c>
      <c r="B207" s="45">
        <v>144</v>
      </c>
      <c r="C207" s="64" t="s">
        <v>165</v>
      </c>
      <c r="D207" s="45">
        <f>E207*B207</f>
        <v>1296</v>
      </c>
      <c r="E207" s="75">
        <v>9</v>
      </c>
      <c r="F207" s="86">
        <f t="shared" si="75"/>
        <v>35</v>
      </c>
      <c r="G207" s="45">
        <f t="shared" si="76"/>
        <v>40</v>
      </c>
      <c r="H207" s="45">
        <v>50</v>
      </c>
      <c r="I207" s="88"/>
    </row>
    <row r="208" spans="1:40" s="44" customFormat="1" ht="15.6">
      <c r="A208" s="50" t="s">
        <v>87</v>
      </c>
      <c r="B208" s="48">
        <v>96</v>
      </c>
      <c r="C208" s="64" t="s">
        <v>165</v>
      </c>
      <c r="D208" s="48">
        <f>B208*E208</f>
        <v>864</v>
      </c>
      <c r="E208" s="74">
        <v>9</v>
      </c>
      <c r="F208" s="48">
        <f t="shared" si="75"/>
        <v>31.5</v>
      </c>
      <c r="G208" s="48">
        <f t="shared" si="76"/>
        <v>36</v>
      </c>
      <c r="H208" s="48">
        <v>45</v>
      </c>
      <c r="I208" s="88"/>
    </row>
    <row r="209" spans="1:38" s="44" customFormat="1" ht="15.6">
      <c r="A209" s="50" t="s">
        <v>87</v>
      </c>
      <c r="B209" s="48">
        <v>104</v>
      </c>
      <c r="C209" s="64" t="s">
        <v>165</v>
      </c>
      <c r="D209" s="48">
        <f>B209*E209</f>
        <v>104</v>
      </c>
      <c r="E209" s="74">
        <v>1</v>
      </c>
      <c r="F209" s="48">
        <f t="shared" si="75"/>
        <v>28</v>
      </c>
      <c r="G209" s="48">
        <f t="shared" si="76"/>
        <v>32</v>
      </c>
      <c r="H209" s="48">
        <v>40</v>
      </c>
      <c r="I209" s="88"/>
    </row>
    <row r="210" spans="1:38" s="44" customFormat="1" ht="15.6">
      <c r="A210" s="50" t="s">
        <v>110</v>
      </c>
      <c r="B210" s="48">
        <v>96</v>
      </c>
      <c r="C210" s="64" t="s">
        <v>165</v>
      </c>
      <c r="D210" s="48">
        <f>B210*E210</f>
        <v>96</v>
      </c>
      <c r="E210" s="74">
        <v>1</v>
      </c>
      <c r="F210" s="48">
        <f t="shared" ref="F210:F212" si="82">H210-H210*0.3</f>
        <v>35</v>
      </c>
      <c r="G210" s="48">
        <f t="shared" ref="G210:G212" si="83">H210-H210*0.2</f>
        <v>40</v>
      </c>
      <c r="H210" s="48">
        <v>50</v>
      </c>
      <c r="I210" s="88"/>
    </row>
    <row r="211" spans="1:38" s="44" customFormat="1" ht="15.6">
      <c r="A211" s="87" t="s">
        <v>156</v>
      </c>
      <c r="B211" s="72">
        <v>104</v>
      </c>
      <c r="C211" s="64" t="s">
        <v>165</v>
      </c>
      <c r="D211" s="72">
        <f>B211*E211</f>
        <v>1040</v>
      </c>
      <c r="E211" s="75">
        <v>10</v>
      </c>
      <c r="F211" s="86">
        <f t="shared" si="82"/>
        <v>31.5</v>
      </c>
      <c r="G211" s="45">
        <f t="shared" si="83"/>
        <v>36</v>
      </c>
      <c r="H211" s="45">
        <v>45</v>
      </c>
      <c r="I211" s="88"/>
      <c r="J211" s="42"/>
      <c r="K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  <c r="AA211" s="42"/>
      <c r="AB211" s="42"/>
      <c r="AC211" s="42"/>
      <c r="AD211" s="42"/>
      <c r="AE211" s="42"/>
      <c r="AF211" s="42"/>
      <c r="AG211" s="42"/>
      <c r="AH211" s="42"/>
      <c r="AI211" s="42"/>
      <c r="AJ211" s="42"/>
      <c r="AK211" s="42"/>
      <c r="AL211" s="42"/>
    </row>
    <row r="212" spans="1:38" s="44" customFormat="1" ht="15.6">
      <c r="A212" s="87" t="s">
        <v>186</v>
      </c>
      <c r="B212" s="45">
        <v>96</v>
      </c>
      <c r="C212" s="64" t="s">
        <v>165</v>
      </c>
      <c r="D212" s="48">
        <f>B212*E212</f>
        <v>192</v>
      </c>
      <c r="E212" s="75">
        <v>2</v>
      </c>
      <c r="F212" s="48">
        <f t="shared" si="82"/>
        <v>35</v>
      </c>
      <c r="G212" s="48">
        <f t="shared" si="83"/>
        <v>40</v>
      </c>
      <c r="H212" s="48">
        <v>50</v>
      </c>
      <c r="I212" s="88"/>
    </row>
    <row r="213" spans="1:38" s="44" customFormat="1" ht="15.6">
      <c r="A213" s="46" t="s">
        <v>189</v>
      </c>
      <c r="B213" s="93"/>
      <c r="C213" s="94"/>
      <c r="E213" s="95"/>
      <c r="F213" s="93"/>
      <c r="G213" s="93"/>
      <c r="H213" s="93"/>
    </row>
    <row r="214" spans="1:38" s="44" customFormat="1">
      <c r="B214" s="93"/>
      <c r="C214" s="94"/>
      <c r="E214" s="95"/>
      <c r="F214" s="93"/>
      <c r="G214" s="93"/>
      <c r="H214" s="93"/>
    </row>
    <row r="215" spans="1:38" ht="17.399999999999999">
      <c r="A215" s="38" t="s">
        <v>92</v>
      </c>
      <c r="C215" s="40"/>
      <c r="E215"/>
      <c r="F215"/>
      <c r="G215"/>
      <c r="H215"/>
    </row>
    <row r="216" spans="1:38">
      <c r="A216" s="39" t="s">
        <v>93</v>
      </c>
      <c r="C216" s="40"/>
      <c r="E216"/>
      <c r="F216"/>
      <c r="G216"/>
      <c r="H216"/>
    </row>
    <row r="217" spans="1:38" ht="9" customHeight="1">
      <c r="A217" s="38"/>
      <c r="C217" s="40"/>
      <c r="E217"/>
      <c r="F217"/>
      <c r="G217"/>
      <c r="H217"/>
    </row>
    <row r="218" spans="1:38" ht="17.399999999999999">
      <c r="A218" s="38" t="s">
        <v>94</v>
      </c>
      <c r="C218" s="40"/>
      <c r="E218"/>
      <c r="F218"/>
      <c r="G218"/>
      <c r="H218"/>
    </row>
    <row r="219" spans="1:38">
      <c r="A219" s="39" t="s">
        <v>95</v>
      </c>
      <c r="C219" s="40"/>
      <c r="E219"/>
      <c r="F219"/>
      <c r="G219"/>
      <c r="H219"/>
    </row>
  </sheetData>
  <sortState ref="A25:AN271">
    <sortCondition ref="A271"/>
  </sortState>
  <mergeCells count="18">
    <mergeCell ref="B15:I15"/>
    <mergeCell ref="I23:I24"/>
    <mergeCell ref="B16:I16"/>
    <mergeCell ref="B17:I17"/>
    <mergeCell ref="A19:H19"/>
    <mergeCell ref="A20:H20"/>
    <mergeCell ref="A21:H21"/>
    <mergeCell ref="C23:C24"/>
    <mergeCell ref="F23:H23"/>
    <mergeCell ref="A23:A24"/>
    <mergeCell ref="B23:B24"/>
    <mergeCell ref="D23:D24"/>
    <mergeCell ref="E23:E24"/>
    <mergeCell ref="B7:H7"/>
    <mergeCell ref="B11:I11"/>
    <mergeCell ref="B12:I12"/>
    <mergeCell ref="B13:I13"/>
    <mergeCell ref="B14:I14"/>
  </mergeCells>
  <hyperlinks>
    <hyperlink ref="B5" r:id="rId1"/>
    <hyperlink ref="A216" r:id="rId2"/>
    <hyperlink ref="A219" r:id="rId3" display="mailto:Crr.tver@gmail.com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76" orientation="portrait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showGridLines="0" topLeftCell="A13" workbookViewId="0">
      <selection activeCell="A32" sqref="A32:XFD32"/>
    </sheetView>
  </sheetViews>
  <sheetFormatPr defaultRowHeight="14.4"/>
  <sheetData>
    <row r="1" spans="1:14" s="1" customFormat="1" ht="15.6">
      <c r="A1" s="27" t="s">
        <v>15</v>
      </c>
      <c r="B1" s="21"/>
      <c r="C1" s="22"/>
      <c r="D1" s="23"/>
      <c r="E1" s="24"/>
      <c r="F1" s="24"/>
      <c r="G1" s="25"/>
      <c r="H1" s="21"/>
      <c r="I1" s="19"/>
      <c r="J1" s="9"/>
      <c r="K1" s="9"/>
      <c r="L1" s="9"/>
      <c r="M1" s="9"/>
      <c r="N1" s="9"/>
    </row>
    <row r="2" spans="1:14" s="1" customFormat="1" ht="15.6">
      <c r="A2" s="9"/>
      <c r="B2" s="21"/>
      <c r="C2" s="22"/>
      <c r="D2" s="23"/>
      <c r="E2" s="24"/>
      <c r="F2" s="24"/>
      <c r="G2" s="25"/>
      <c r="H2" s="21"/>
      <c r="I2" s="19"/>
      <c r="J2" s="9"/>
      <c r="K2" s="9"/>
      <c r="L2" s="9"/>
      <c r="M2" s="9"/>
      <c r="N2" s="9"/>
    </row>
    <row r="3" spans="1:14" s="35" customFormat="1" ht="15.6">
      <c r="A3" s="27" t="s">
        <v>5</v>
      </c>
      <c r="B3" s="29"/>
      <c r="C3" s="30"/>
      <c r="D3" s="31"/>
      <c r="E3" s="32"/>
      <c r="F3" s="32"/>
      <c r="G3" s="33"/>
      <c r="H3" s="29"/>
      <c r="I3" s="34"/>
      <c r="J3" s="27"/>
      <c r="K3" s="27"/>
      <c r="L3" s="27"/>
      <c r="M3" s="27"/>
      <c r="N3" s="27"/>
    </row>
    <row r="4" spans="1:14" s="35" customFormat="1" ht="15.6">
      <c r="A4" s="37" t="s">
        <v>105</v>
      </c>
      <c r="B4" s="29"/>
      <c r="C4" s="30"/>
      <c r="D4" s="31"/>
      <c r="E4" s="32"/>
      <c r="F4" s="32"/>
      <c r="G4" s="33"/>
      <c r="H4" s="29"/>
      <c r="I4" s="34"/>
      <c r="J4" s="27"/>
      <c r="K4" s="27"/>
      <c r="L4" s="27"/>
      <c r="M4" s="27"/>
      <c r="N4" s="27"/>
    </row>
    <row r="5" spans="1:14" s="35" customFormat="1" ht="15.6">
      <c r="A5" s="27"/>
      <c r="B5" s="29"/>
      <c r="C5" s="30"/>
      <c r="D5" s="31"/>
      <c r="E5" s="32"/>
      <c r="F5" s="32"/>
      <c r="G5" s="33"/>
      <c r="H5" s="29"/>
      <c r="I5" s="34"/>
      <c r="J5" s="27"/>
      <c r="K5" s="27"/>
      <c r="L5" s="27"/>
      <c r="M5" s="27"/>
      <c r="N5" s="27"/>
    </row>
    <row r="6" spans="1:14" s="35" customFormat="1" ht="15.6">
      <c r="A6" s="27" t="s">
        <v>2</v>
      </c>
      <c r="B6" s="29"/>
      <c r="C6" s="30"/>
      <c r="D6" s="31"/>
      <c r="E6" s="32"/>
      <c r="F6" s="32"/>
      <c r="G6" s="33"/>
      <c r="H6" s="29"/>
      <c r="I6" s="34"/>
      <c r="J6" s="27"/>
      <c r="K6" s="27"/>
      <c r="L6" s="27"/>
      <c r="M6" s="27"/>
      <c r="N6" s="27"/>
    </row>
    <row r="7" spans="1:14" s="35" customFormat="1" ht="15.6">
      <c r="A7" s="27"/>
      <c r="B7" s="29"/>
      <c r="C7" s="30"/>
      <c r="D7" s="31"/>
      <c r="E7" s="32"/>
      <c r="F7" s="32"/>
      <c r="G7" s="33"/>
      <c r="H7" s="29"/>
      <c r="I7" s="34"/>
      <c r="J7" s="27"/>
      <c r="K7" s="27"/>
      <c r="L7" s="27"/>
      <c r="M7" s="27"/>
      <c r="N7" s="27"/>
    </row>
    <row r="8" spans="1:14" s="35" customFormat="1" ht="15.6">
      <c r="A8" s="27" t="s">
        <v>42</v>
      </c>
      <c r="B8" s="29"/>
      <c r="C8" s="30"/>
      <c r="D8" s="31"/>
      <c r="E8" s="32"/>
      <c r="F8" s="32"/>
      <c r="G8" s="33"/>
      <c r="H8" s="29"/>
      <c r="I8" s="34"/>
      <c r="J8" s="27"/>
      <c r="K8" s="27"/>
      <c r="L8" s="27"/>
      <c r="M8" s="27"/>
      <c r="N8" s="27"/>
    </row>
    <row r="9" spans="1:14" s="35" customFormat="1" ht="15.6">
      <c r="A9" s="27" t="s">
        <v>43</v>
      </c>
      <c r="B9" s="29"/>
      <c r="C9" s="30"/>
      <c r="D9" s="31"/>
      <c r="E9" s="32"/>
      <c r="F9" s="32"/>
      <c r="G9" s="33"/>
      <c r="H9" s="29"/>
      <c r="I9" s="34"/>
      <c r="J9" s="27"/>
      <c r="K9" s="27"/>
      <c r="L9" s="27"/>
      <c r="M9" s="27"/>
      <c r="N9" s="27"/>
    </row>
    <row r="10" spans="1:14" s="35" customFormat="1" ht="15.6">
      <c r="A10" s="37" t="s">
        <v>101</v>
      </c>
      <c r="B10" s="29"/>
      <c r="C10" s="30"/>
      <c r="D10" s="31"/>
      <c r="E10" s="32"/>
      <c r="F10" s="32"/>
      <c r="G10" s="33"/>
      <c r="H10" s="29"/>
      <c r="I10" s="34"/>
      <c r="J10" s="27"/>
      <c r="K10" s="27"/>
      <c r="L10" s="27"/>
      <c r="M10" s="27"/>
      <c r="N10" s="27"/>
    </row>
    <row r="11" spans="1:14" s="1" customFormat="1" ht="15.6">
      <c r="A11" s="9"/>
      <c r="B11" s="21"/>
      <c r="C11" s="22"/>
      <c r="D11" s="26"/>
      <c r="E11" s="24"/>
      <c r="F11" s="24"/>
      <c r="G11" s="25"/>
      <c r="H11" s="21"/>
      <c r="I11" s="19"/>
      <c r="J11" s="9"/>
      <c r="K11" s="9"/>
      <c r="L11" s="9"/>
      <c r="M11" s="9"/>
      <c r="N11" s="9"/>
    </row>
    <row r="12" spans="1:14" s="1" customFormat="1" ht="15.6">
      <c r="A12" s="9" t="s">
        <v>3</v>
      </c>
      <c r="B12" s="21"/>
      <c r="C12" s="22"/>
      <c r="D12" s="26"/>
      <c r="E12" s="24"/>
      <c r="F12" s="24"/>
      <c r="G12" s="25"/>
      <c r="H12" s="21"/>
      <c r="I12" s="19"/>
      <c r="J12" s="9"/>
      <c r="K12" s="9"/>
      <c r="L12" s="9"/>
      <c r="M12" s="9"/>
      <c r="N12" s="9"/>
    </row>
    <row r="13" spans="1:14" s="1" customFormat="1" ht="15.6">
      <c r="A13" s="27" t="s">
        <v>35</v>
      </c>
      <c r="B13" s="21"/>
      <c r="C13" s="22"/>
      <c r="D13" s="26"/>
      <c r="E13" s="24"/>
      <c r="F13" s="24"/>
      <c r="G13" s="25"/>
      <c r="H13" s="21"/>
      <c r="I13" s="19"/>
      <c r="J13" s="9"/>
      <c r="K13" s="9"/>
      <c r="L13" s="9"/>
      <c r="M13" s="9"/>
      <c r="N13" s="9"/>
    </row>
    <row r="14" spans="1:14" s="1" customFormat="1" ht="15.6">
      <c r="A14" s="9" t="s">
        <v>6</v>
      </c>
      <c r="B14" s="21"/>
      <c r="C14" s="22"/>
      <c r="D14" s="26"/>
      <c r="E14" s="24"/>
      <c r="F14" s="24"/>
      <c r="G14" s="25"/>
      <c r="H14" s="21"/>
      <c r="I14" s="19"/>
      <c r="J14" s="9"/>
      <c r="K14" s="9"/>
      <c r="L14" s="9"/>
      <c r="M14" s="9"/>
      <c r="N14" s="9"/>
    </row>
    <row r="15" spans="1:14" s="1" customFormat="1" ht="15.6">
      <c r="A15" s="9" t="s">
        <v>7</v>
      </c>
      <c r="B15" s="21"/>
      <c r="C15" s="22"/>
      <c r="D15" s="26"/>
      <c r="E15" s="24"/>
      <c r="F15" s="24"/>
      <c r="G15" s="25"/>
      <c r="H15" s="21"/>
      <c r="I15" s="19"/>
      <c r="J15" s="9"/>
      <c r="K15" s="9"/>
      <c r="L15" s="9"/>
      <c r="M15" s="9"/>
      <c r="N15" s="9"/>
    </row>
    <row r="16" spans="1:14" s="1" customFormat="1" ht="15.6">
      <c r="A16" s="9" t="s">
        <v>8</v>
      </c>
      <c r="B16" s="21"/>
      <c r="C16" s="22"/>
      <c r="D16" s="26"/>
      <c r="E16" s="24"/>
      <c r="F16" s="24"/>
      <c r="G16" s="25"/>
      <c r="H16" s="21"/>
      <c r="I16" s="19"/>
      <c r="J16" s="9"/>
      <c r="K16" s="9"/>
      <c r="L16" s="9"/>
      <c r="M16" s="9"/>
      <c r="N16" s="9"/>
    </row>
    <row r="17" spans="1:15" s="35" customFormat="1" ht="15.6">
      <c r="A17" s="37" t="s">
        <v>106</v>
      </c>
      <c r="B17" s="29"/>
      <c r="C17" s="30"/>
      <c r="D17" s="31"/>
      <c r="E17" s="32"/>
      <c r="F17" s="32"/>
      <c r="G17" s="33"/>
      <c r="H17" s="29"/>
      <c r="I17" s="34"/>
      <c r="J17" s="27"/>
      <c r="K17" s="27"/>
      <c r="L17" s="27"/>
      <c r="M17" s="27"/>
      <c r="N17" s="27"/>
    </row>
    <row r="18" spans="1:15" s="35" customFormat="1" ht="15.6">
      <c r="A18" s="27"/>
      <c r="B18" s="29"/>
      <c r="C18" s="30"/>
      <c r="D18" s="31"/>
      <c r="E18" s="32"/>
      <c r="F18" s="32"/>
      <c r="G18" s="33"/>
      <c r="H18" s="29"/>
      <c r="I18" s="34"/>
      <c r="J18" s="27"/>
      <c r="K18" s="27"/>
      <c r="L18" s="27"/>
      <c r="M18" s="27"/>
      <c r="N18" s="27"/>
    </row>
    <row r="19" spans="1:15" s="35" customFormat="1" ht="15.6">
      <c r="A19" s="37" t="s">
        <v>151</v>
      </c>
      <c r="B19" s="29"/>
      <c r="C19" s="30"/>
      <c r="D19" s="31"/>
      <c r="E19" s="32"/>
      <c r="F19" s="32"/>
      <c r="G19" s="33"/>
      <c r="H19" s="29"/>
      <c r="I19" s="34"/>
      <c r="J19" s="27"/>
      <c r="K19" s="27"/>
      <c r="L19" s="27"/>
      <c r="M19" s="27"/>
      <c r="N19" s="27"/>
    </row>
    <row r="20" spans="1:15" s="35" customFormat="1" ht="15.6">
      <c r="A20" s="37" t="s">
        <v>107</v>
      </c>
      <c r="B20" s="29"/>
      <c r="C20" s="30"/>
      <c r="D20" s="31"/>
      <c r="E20" s="32"/>
      <c r="F20" s="32"/>
      <c r="G20" s="33"/>
      <c r="H20" s="29"/>
      <c r="I20" s="34"/>
      <c r="J20" s="27"/>
      <c r="K20" s="27"/>
      <c r="L20" s="27"/>
      <c r="M20" s="27"/>
      <c r="N20" s="27"/>
    </row>
    <row r="21" spans="1:15" s="1" customFormat="1" ht="15.6">
      <c r="A21" s="9"/>
      <c r="B21" s="21"/>
      <c r="C21" s="22"/>
      <c r="D21" s="26"/>
      <c r="E21" s="24"/>
      <c r="F21" s="24"/>
      <c r="G21" s="25"/>
      <c r="H21" s="21"/>
      <c r="I21" s="19"/>
      <c r="J21" s="9"/>
      <c r="K21" s="9"/>
      <c r="L21" s="9"/>
      <c r="M21" s="9"/>
      <c r="N21" s="9"/>
    </row>
    <row r="22" spans="1:15" s="1" customFormat="1" ht="15.6">
      <c r="A22" s="9" t="s">
        <v>45</v>
      </c>
      <c r="B22" s="21"/>
      <c r="C22" s="22"/>
      <c r="D22" s="26"/>
      <c r="E22" s="24"/>
      <c r="F22" s="24"/>
      <c r="G22" s="25"/>
      <c r="H22" s="21"/>
      <c r="I22" s="19"/>
      <c r="J22" s="9"/>
      <c r="K22" s="9"/>
      <c r="L22" s="9"/>
      <c r="M22" s="9"/>
      <c r="N22" s="9"/>
    </row>
    <row r="23" spans="1:15" s="1" customFormat="1" ht="15.6">
      <c r="A23" s="9" t="s">
        <v>46</v>
      </c>
      <c r="B23" s="21"/>
      <c r="C23" s="22"/>
      <c r="D23" s="26"/>
      <c r="E23" s="24"/>
      <c r="F23" s="24"/>
      <c r="G23" s="25"/>
      <c r="H23" s="21"/>
      <c r="I23" s="19"/>
      <c r="J23" s="9"/>
      <c r="K23" s="9"/>
      <c r="L23" s="9"/>
      <c r="M23" s="9"/>
      <c r="N23" s="9"/>
    </row>
    <row r="24" spans="1:15" s="11" customFormat="1" ht="15.6">
      <c r="A24" s="9" t="s">
        <v>14</v>
      </c>
      <c r="B24" s="21"/>
      <c r="C24" s="22"/>
      <c r="D24" s="26"/>
      <c r="E24" s="24"/>
      <c r="F24" s="24"/>
      <c r="G24" s="25"/>
      <c r="H24" s="21"/>
      <c r="I24" s="19"/>
      <c r="J24" s="28"/>
      <c r="K24" s="28"/>
      <c r="L24" s="28"/>
      <c r="M24" s="28"/>
    </row>
    <row r="25" spans="1:15" s="11" customFormat="1" ht="15.6">
      <c r="A25" s="9" t="s">
        <v>44</v>
      </c>
      <c r="B25" s="21"/>
      <c r="C25" s="22"/>
      <c r="D25" s="26"/>
      <c r="E25" s="24"/>
      <c r="F25" s="24"/>
      <c r="G25" s="25"/>
      <c r="H25" s="21"/>
      <c r="I25" s="19"/>
      <c r="J25" s="28"/>
      <c r="K25" s="28"/>
      <c r="L25" s="28"/>
      <c r="M25" s="28"/>
    </row>
    <row r="26" spans="1:15" s="11" customFormat="1" ht="15.6">
      <c r="A26" s="9" t="s">
        <v>47</v>
      </c>
      <c r="B26" s="21"/>
      <c r="C26" s="22"/>
      <c r="D26" s="26"/>
      <c r="E26" s="24"/>
      <c r="F26" s="24"/>
      <c r="G26" s="25"/>
      <c r="H26" s="21"/>
      <c r="I26" s="19"/>
      <c r="J26" s="28"/>
      <c r="K26" s="28"/>
      <c r="L26" s="28"/>
      <c r="M26" s="28"/>
    </row>
    <row r="27" spans="1:15" s="11" customFormat="1" ht="15.6">
      <c r="A27" s="9" t="s">
        <v>48</v>
      </c>
      <c r="B27" s="21"/>
      <c r="C27" s="22"/>
      <c r="D27" s="26"/>
      <c r="E27" s="24"/>
      <c r="F27" s="24"/>
      <c r="G27" s="25"/>
      <c r="H27" s="21"/>
      <c r="I27" s="19"/>
      <c r="J27" s="28"/>
      <c r="K27" s="28"/>
      <c r="L27" s="28"/>
      <c r="M27" s="28"/>
    </row>
    <row r="28" spans="1:15" s="11" customFormat="1" ht="15.6">
      <c r="A28" s="27" t="s">
        <v>104</v>
      </c>
      <c r="B28" s="21"/>
      <c r="C28" s="22"/>
      <c r="D28" s="26"/>
      <c r="E28" s="24"/>
      <c r="F28" s="24"/>
      <c r="G28" s="25"/>
      <c r="H28" s="21"/>
      <c r="I28" s="19"/>
      <c r="J28" s="28"/>
      <c r="K28" s="28"/>
      <c r="L28" s="28"/>
      <c r="M28" s="28"/>
    </row>
    <row r="29" spans="1:15" s="11" customFormat="1" ht="15.6">
      <c r="A29" s="27"/>
      <c r="B29" s="21"/>
      <c r="C29" s="22"/>
      <c r="D29" s="26"/>
      <c r="E29" s="24"/>
      <c r="F29" s="24"/>
      <c r="G29" s="25"/>
      <c r="H29" s="21"/>
      <c r="I29" s="19"/>
      <c r="J29" s="28"/>
      <c r="K29" s="28"/>
      <c r="L29" s="28"/>
      <c r="M29" s="28"/>
    </row>
    <row r="30" spans="1:15" s="11" customFormat="1" ht="15.6">
      <c r="A30" s="9" t="s">
        <v>4</v>
      </c>
      <c r="B30" s="21"/>
      <c r="C30" s="22"/>
      <c r="D30" s="26"/>
      <c r="E30" s="24"/>
      <c r="F30" s="24"/>
      <c r="G30" s="25"/>
      <c r="H30" s="21"/>
      <c r="I30" s="19"/>
      <c r="J30" s="28"/>
      <c r="K30" s="28"/>
      <c r="L30" s="28"/>
      <c r="M30" s="28"/>
    </row>
    <row r="31" spans="1:15" s="11" customFormat="1" ht="18">
      <c r="A31" s="10"/>
      <c r="B31" s="5"/>
      <c r="C31" s="8"/>
      <c r="D31" s="2"/>
      <c r="E31" s="3"/>
      <c r="F31" s="3"/>
      <c r="G31" s="4"/>
      <c r="H31" s="5"/>
      <c r="I31" s="6"/>
    </row>
    <row r="32" spans="1:15" s="1" customFormat="1" ht="18">
      <c r="A32" s="12" t="s">
        <v>49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</row>
    <row r="33" spans="1:15" s="1" customFormat="1" ht="18">
      <c r="A33" s="12" t="s">
        <v>50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</row>
    <row r="34" spans="1:15" s="1" customFormat="1" ht="18">
      <c r="A34" s="20" t="s">
        <v>41</v>
      </c>
      <c r="B34" s="13"/>
      <c r="C34" s="14"/>
      <c r="D34" s="15"/>
      <c r="E34" s="16"/>
      <c r="F34" s="16"/>
      <c r="G34" s="17"/>
      <c r="H34" s="13"/>
      <c r="I34" s="18"/>
    </row>
    <row r="35" spans="1:15" s="1" customFormat="1" ht="18">
      <c r="A35" s="12" t="s">
        <v>37</v>
      </c>
      <c r="B35" s="13"/>
      <c r="C35" s="14"/>
      <c r="D35" s="15"/>
      <c r="E35" s="16"/>
      <c r="F35" s="16"/>
      <c r="G35" s="17"/>
      <c r="H35" s="13"/>
      <c r="I35" s="18"/>
    </row>
    <row r="36" spans="1:15" s="1" customFormat="1" ht="18">
      <c r="A36" s="12" t="s">
        <v>38</v>
      </c>
      <c r="B36" s="13"/>
      <c r="C36" s="14"/>
      <c r="D36" s="15"/>
      <c r="E36" s="16"/>
      <c r="F36" s="16"/>
      <c r="G36" s="17"/>
      <c r="H36" s="13"/>
      <c r="I36" s="18"/>
    </row>
    <row r="37" spans="1:15" s="1" customFormat="1" ht="18">
      <c r="A37" s="12"/>
      <c r="B37" s="13"/>
      <c r="C37" s="14"/>
      <c r="D37" s="15"/>
      <c r="E37" s="16"/>
      <c r="F37" s="16"/>
      <c r="G37" s="17"/>
      <c r="H37" s="13"/>
      <c r="I37" s="18"/>
    </row>
    <row r="38" spans="1:15" s="1" customFormat="1" ht="18">
      <c r="A38" s="12" t="s">
        <v>39</v>
      </c>
      <c r="B38" s="13"/>
      <c r="C38" s="14"/>
      <c r="D38" s="15"/>
      <c r="E38" s="16"/>
      <c r="F38" s="16"/>
      <c r="G38" s="17"/>
      <c r="H38" s="13"/>
      <c r="I38" s="18"/>
    </row>
    <row r="39" spans="1:15" s="1" customFormat="1" ht="18">
      <c r="A39" s="12" t="s">
        <v>40</v>
      </c>
      <c r="B39" s="13"/>
      <c r="C39" s="14"/>
      <c r="D39" s="15"/>
      <c r="E39" s="16"/>
      <c r="F39" s="16"/>
      <c r="G39" s="17"/>
      <c r="H39" s="13"/>
      <c r="I39" s="18"/>
    </row>
    <row r="40" spans="1:15" s="1" customFormat="1" ht="18">
      <c r="A40" s="12" t="s">
        <v>51</v>
      </c>
      <c r="B40" s="13"/>
      <c r="C40" s="14"/>
      <c r="D40" s="15"/>
      <c r="E40" s="16"/>
      <c r="F40" s="16"/>
      <c r="G40" s="17"/>
      <c r="H40" s="13"/>
      <c r="I40" s="18"/>
    </row>
    <row r="41" spans="1:15" s="1" customFormat="1" ht="18">
      <c r="A41" s="12" t="s">
        <v>52</v>
      </c>
      <c r="B41" s="13"/>
      <c r="C41" s="14"/>
      <c r="D41" s="15"/>
      <c r="E41" s="16"/>
      <c r="F41" s="16"/>
      <c r="G41" s="17"/>
      <c r="H41" s="13"/>
      <c r="I41" s="18"/>
    </row>
    <row r="42" spans="1:15" s="1" customFormat="1" ht="18">
      <c r="A42" s="12" t="s">
        <v>102</v>
      </c>
      <c r="B42" s="13"/>
      <c r="C42" s="14"/>
      <c r="D42" s="15"/>
      <c r="E42" s="16"/>
      <c r="F42" s="16"/>
      <c r="G42" s="17"/>
      <c r="H42" s="13"/>
      <c r="I42" s="18"/>
    </row>
    <row r="43" spans="1:15" s="1" customFormat="1" ht="18">
      <c r="A43" s="12"/>
      <c r="B43" s="13"/>
      <c r="C43" s="14"/>
      <c r="D43" s="15"/>
      <c r="E43" s="16"/>
      <c r="F43" s="16"/>
      <c r="G43" s="17"/>
      <c r="H43" s="13"/>
      <c r="I43" s="18"/>
    </row>
    <row r="44" spans="1:15" s="1" customFormat="1" ht="18">
      <c r="A44" s="12" t="s">
        <v>103</v>
      </c>
      <c r="B44" s="13"/>
      <c r="C44" s="14"/>
      <c r="D44" s="15"/>
      <c r="E44" s="16"/>
      <c r="F44" s="16"/>
      <c r="G44" s="17"/>
      <c r="H44" s="13"/>
      <c r="I44" s="18"/>
    </row>
    <row r="45" spans="1:15" ht="18">
      <c r="A45" s="1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Черенок 2026</vt:lpstr>
      <vt:lpstr>Условия поставки</vt:lpstr>
      <vt:lpstr>'Условия поставки'!Область_печати</vt:lpstr>
      <vt:lpstr>'Черенок 2026'!Область_печати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ASPIRE</dc:creator>
  <cp:lastModifiedBy>ASPIRE</cp:lastModifiedBy>
  <cp:lastPrinted>2026-04-22T12:19:08Z</cp:lastPrinted>
  <dcterms:created xsi:type="dcterms:W3CDTF">2024-06-09T12:50:02Z</dcterms:created>
  <dcterms:modified xsi:type="dcterms:W3CDTF">2026-07-07T13:10:53Z</dcterms:modified>
</cp:coreProperties>
</file>