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5" windowHeight="12640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s">[1]TEHSHEET!$R$2:$R$6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N15" i="1"/>
  <c r="K15" i="1"/>
  <c r="H15" i="1"/>
  <c r="Q22" i="1"/>
  <c r="C17" i="1"/>
  <c r="C16" i="1"/>
  <c r="D16" i="1" s="1"/>
  <c r="F16" i="1" s="1"/>
  <c r="G16" i="1" s="1"/>
  <c r="I16" i="1" s="1"/>
  <c r="J16" i="1" s="1"/>
  <c r="L16" i="1" s="1"/>
  <c r="M16" i="1" s="1"/>
  <c r="C8" i="1"/>
  <c r="C7" i="1"/>
  <c r="B7" i="1"/>
  <c r="P21" i="1"/>
  <c r="O22" i="1"/>
</calcChain>
</file>

<file path=xl/sharedStrings.xml><?xml version="1.0" encoding="utf-8"?>
<sst xmlns="http://schemas.openxmlformats.org/spreadsheetml/2006/main" count="47" uniqueCount="29">
  <si>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</si>
  <si>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О</t>
  </si>
  <si>
    <t>Параметры формы</t>
  </si>
  <si>
    <t>№ п/п</t>
  </si>
  <si>
    <t>Параметры дифференциации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</si>
  <si>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</si>
  <si>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</si>
  <si>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</si>
  <si>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</si>
  <si>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</si>
  <si>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</si>
  <si>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1</t>
  </si>
  <si>
    <t>2</t>
  </si>
  <si>
    <t>Наименование тарифа</t>
  </si>
  <si>
    <t>Наименование признака дифференциации</t>
  </si>
  <si>
    <t>Группа потребителей</t>
  </si>
  <si>
    <t>прочие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</si>
  <si>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</si>
  <si>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</si>
  <si>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</si>
  <si>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</si>
  <si>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</si>
  <si>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</si>
  <si>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</si>
  <si>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</si>
  <si>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1.1.</t>
  </si>
  <si>
    <t>1.1.1.</t>
  </si>
  <si>
    <t>1.1.1.1</t>
  </si>
  <si>
    <t>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</si>
</sst>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3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2" fillId="0" borderId="0"/>
    <xf numFmtId="0" fontId="8" fillId="0" borderId="4" applyBorder="0">
      <alignment horizontal="center" vertical="center" wrapText="1"/>
    </xf>
    <xf numFmtId="0" fontId="1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0" fontId="6" fillId="0" borderId="2" xfId="2" applyFont="1" applyFill="1" applyBorder="1" applyAlignment="1">
      <alignment horizontal="left" vertical="center" wrapText="1" indent="1"/>
    </xf>
    <xf numFmtId="0" fontId="6" fillId="0" borderId="0" xfId="2" applyFont="1" applyFill="1" applyBorder="1" applyAlignment="1">
      <alignment horizontal="left" vertical="center" wrapText="1" indent="1"/>
    </xf>
    <xf numFmtId="0" fontId="4" fillId="0" borderId="0" xfId="0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right" vertical="center" wrapText="1" indent="1"/>
    </xf>
    <xf numFmtId="0" fontId="4" fillId="0" borderId="0" xfId="4" applyNumberFormat="1" applyFont="1" applyFill="1" applyBorder="1" applyAlignment="1" applyProtection="1">
      <alignment horizontal="left" vertical="center" wrapText="1" indent="1"/>
    </xf>
    <xf numFmtId="0" fontId="0" fillId="0" borderId="0" xfId="0" applyNumberForma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0" fillId="2" borderId="3" xfId="3" applyFont="1" applyFill="1" applyBorder="1" applyAlignment="1" applyProtection="1">
      <alignment horizontal="right" vertical="center" wrapText="1" indent="1"/>
    </xf>
    <xf numFmtId="0" fontId="3" fillId="3" borderId="2" xfId="4" applyNumberFormat="1" applyFont="1" applyFill="1" applyBorder="1" applyAlignment="1" applyProtection="1">
      <alignment horizontal="left" vertical="center" wrapText="1" indent="1"/>
    </xf>
    <xf numFmtId="0" fontId="0" fillId="0" borderId="0" xfId="0" applyNumberFormat="1" applyFill="1" applyBorder="1" applyAlignment="1">
      <alignment vertical="center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49" fontId="10" fillId="2" borderId="5" xfId="8" applyNumberFormat="1" applyFont="1" applyFill="1" applyBorder="1" applyAlignment="1" applyProtection="1">
      <alignment horizontal="center" vertical="center" wrapText="1"/>
    </xf>
    <xf numFmtId="0" fontId="10" fillId="2" borderId="5" xfId="8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left" vertical="center" wrapText="1"/>
    </xf>
    <xf numFmtId="0" fontId="3" fillId="0" borderId="7" xfId="5" applyFont="1" applyFill="1" applyBorder="1" applyAlignment="1" applyProtection="1">
      <alignment vertical="center" wrapText="1"/>
    </xf>
    <xf numFmtId="0" fontId="3" fillId="3" borderId="6" xfId="4" applyNumberFormat="1" applyFont="1" applyFill="1" applyBorder="1" applyAlignment="1" applyProtection="1">
      <alignment horizontal="left" vertical="center" wrapText="1"/>
    </xf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3" fillId="2" borderId="2" xfId="1" applyNumberFormat="1" applyFont="1" applyFill="1" applyBorder="1" applyAlignment="1" applyProtection="1">
      <alignment horizontal="left" vertical="center" wrapText="1" indent="1"/>
    </xf>
    <xf numFmtId="0" fontId="3" fillId="3" borderId="2" xfId="4" applyNumberFormat="1" applyFont="1" applyFill="1" applyBorder="1" applyAlignment="1" applyProtection="1">
      <alignment horizontal="left" vertical="center" wrapText="1"/>
    </xf>
    <xf numFmtId="0" fontId="3" fillId="2" borderId="2" xfId="1" applyNumberFormat="1" applyFont="1" applyFill="1" applyBorder="1" applyAlignment="1" applyProtection="1">
      <alignment horizontal="left" vertical="center" wrapText="1" indent="2"/>
    </xf>
    <xf numFmtId="0" fontId="4" fillId="0" borderId="0" xfId="1" applyFont="1" applyFill="1" applyAlignment="1" applyProtection="1">
      <alignment vertical="center"/>
    </xf>
    <xf numFmtId="0" fontId="3" fillId="2" borderId="2" xfId="1" applyNumberFormat="1" applyFont="1" applyFill="1" applyBorder="1" applyAlignment="1" applyProtection="1">
      <alignment horizontal="left" vertical="center" wrapText="1" indent="3"/>
    </xf>
    <xf numFmtId="49" fontId="3" fillId="4" borderId="2" xfId="4" applyNumberFormat="1" applyFont="1" applyFill="1" applyBorder="1" applyAlignment="1" applyProtection="1">
      <alignment horizontal="left" vertical="center" wrapText="1"/>
      <protection locked="0"/>
    </xf>
    <xf numFmtId="0" fontId="3" fillId="2" borderId="2" xfId="1" applyNumberFormat="1" applyFont="1" applyFill="1" applyBorder="1" applyAlignment="1" applyProtection="1">
      <alignment horizontal="left" vertical="center" wrapText="1" indent="4"/>
    </xf>
    <xf numFmtId="0" fontId="3" fillId="5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4" borderId="2" xfId="1" applyNumberFormat="1" applyFont="1" applyFill="1" applyBorder="1" applyAlignment="1" applyProtection="1">
      <alignment horizontal="left" vertical="center" wrapText="1" indent="6"/>
      <protection locked="0"/>
    </xf>
    <xf numFmtId="4" fontId="3" fillId="5" borderId="2" xfId="9" applyNumberFormat="1" applyFont="1" applyFill="1" applyBorder="1" applyAlignment="1" applyProtection="1">
      <alignment horizontal="right" vertical="center" wrapText="1"/>
      <protection locked="0"/>
    </xf>
    <xf numFmtId="49" fontId="0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21</xdr:row>
      <xdr:rowOff>0</xdr:rowOff>
    </xdr:from>
    <xdr:to>
      <xdr:col>14</xdr:col>
      <xdr:colOff>190500</xdr:colOff>
      <xdr:row>22</xdr:row>
      <xdr:rowOff>31263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12524154" y="4816231"/>
          <a:ext cx="190500" cy="177801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247650</xdr:rowOff>
    </xdr:to>
    <xdr:pic macro="[1]!modThisWorkbook.Freeze_Panes">
      <xdr:nvPicPr>
        <xdr:cNvPr id="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23" y="39077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60;&#1080;&#1085;&#1072;&#1085;&#1089;&#1086;&#1074;&#1086;-&#1101;&#1082;&#1086;&#1085;&#1086;&#1084;&#1080;&#1095;&#1077;&#1089;&#1082;&#1080;&#1081;%20&#1086;&#1090;&#1076;&#1077;&#1083;\&#1044;&#1051;&#1071;%20&#1048;&#1057;&#1055;&#1054;&#1051;&#1053;&#1045;&#1053;&#1048;&#1071;\&#1060;&#1057;&#1058;\2020\&#1044;&#1083;&#1103;%20&#1079;&#1072;&#1075;&#1088;&#1091;&#1079;&#1082;&#1080;\FAS.JKH.OPEN.INFO.REQUEST.HVS(v1.0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>
        <row r="19">
          <cell r="F19" t="str">
            <v>30.04.2019</v>
          </cell>
        </row>
        <row r="20">
          <cell r="F20" t="str">
            <v>2645.СК от 29.04.2019</v>
          </cell>
        </row>
      </sheetData>
      <sheetData sheetId="5"/>
      <sheetData sheetId="6">
        <row r="21">
          <cell r="J21" t="str">
            <v>Транспортировка воды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zoomScale="80" zoomScaleNormal="80" workbookViewId="0">
      <selection activeCell="H33" sqref="H33"/>
    </sheetView>
  </sheetViews>
  <sheetFormatPr defaultColWidth="9.44140625" defaultRowHeight="11.7" x14ac:dyDescent="0.3"/>
  <cols>
    <col min="1" max="1" width="7.88671875" style="1" customWidth="1"/>
    <col min="2" max="2" width="34.33203125" style="1" customWidth="1"/>
    <col min="3" max="3" width="13.21875" style="1" customWidth="1"/>
    <col min="4" max="5" width="10.109375" style="1" bestFit="1" customWidth="1"/>
    <col min="6" max="6" width="13.44140625" style="1" customWidth="1"/>
    <col min="7" max="8" width="10.109375" style="1" bestFit="1" customWidth="1"/>
    <col min="9" max="9" width="13.21875" style="1" customWidth="1"/>
    <col min="10" max="11" width="10.109375" style="1" bestFit="1" customWidth="1"/>
    <col min="12" max="12" width="14.88671875" style="1" customWidth="1"/>
    <col min="13" max="14" width="10.109375" style="1" bestFit="1" customWidth="1"/>
    <col min="15" max="15" width="4.88671875" style="3" customWidth="1"/>
    <col min="16" max="16" width="8.44140625" style="3" customWidth="1"/>
    <col min="17" max="17" width="9.88671875" style="3" customWidth="1"/>
    <col min="18" max="25" width="9.44140625" style="3"/>
    <col min="26" max="16384" width="9.44140625" style="1"/>
  </cols>
  <sheetData>
    <row r="1" spans="1:25" x14ac:dyDescent="0.3">
      <c r="D1" s="2"/>
      <c r="G1" s="2"/>
      <c r="J1" s="2"/>
      <c r="M1" s="2"/>
    </row>
    <row r="4" spans="1:25" x14ac:dyDescent="0.3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5" ht="12.35" x14ac:dyDescent="0.3">
      <c r="A5" s="6" t="s">
        <v>0</v>
      </c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</row>
    <row r="6" spans="1:25" x14ac:dyDescent="0.3">
      <c r="A6" s="5"/>
      <c r="B6" s="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25" s="13" customFormat="1" ht="38.799999999999997" customHeight="1" x14ac:dyDescent="0.3">
      <c r="A7" s="14"/>
      <c r="B7" s="15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C7" s="16" t="str">
        <f>IF(datePr_ch="",IF(datePr="","",datePr),datePr_ch)</f>
        <v>30.04.2019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13" customFormat="1" ht="35.1" customHeight="1" x14ac:dyDescent="0.3">
      <c r="A8" s="14"/>
      <c r="B8" s="15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C8" s="16" t="str">
        <f>IF(numberPr_ch="",IF(numberPr="","",numberPr),numberPr_ch)</f>
        <v>2645.СК от 29.04.2019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9" customFormat="1" ht="4.3499999999999996" x14ac:dyDescent="0.3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25" s="17" customFormat="1" ht="14.8" x14ac:dyDescent="0.3">
      <c r="A10" s="18"/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s="17" customFormat="1" ht="14.8" x14ac:dyDescent="0.3">
      <c r="A11" s="19"/>
      <c r="B11" s="19"/>
      <c r="C11" s="22"/>
      <c r="D11" s="22"/>
      <c r="E11" s="22"/>
      <c r="F11" s="22" t="s">
        <v>1</v>
      </c>
      <c r="G11" s="22"/>
      <c r="H11" s="22"/>
      <c r="I11" s="22" t="s">
        <v>1</v>
      </c>
      <c r="J11" s="22"/>
      <c r="K11" s="22"/>
      <c r="L11" s="22" t="s">
        <v>1</v>
      </c>
      <c r="M11" s="22"/>
      <c r="N11" s="22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x14ac:dyDescent="0.3">
      <c r="A12" s="23" t="s">
        <v>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25" ht="14.8" x14ac:dyDescent="0.3">
      <c r="A13" s="23" t="s">
        <v>3</v>
      </c>
      <c r="B13" s="23" t="s">
        <v>4</v>
      </c>
      <c r="C13" s="24" t="s">
        <v>5</v>
      </c>
      <c r="D13" s="24"/>
      <c r="E13" s="24"/>
      <c r="F13" s="24" t="s">
        <v>5</v>
      </c>
      <c r="G13" s="24"/>
      <c r="H13" s="24"/>
      <c r="I13" s="24" t="s">
        <v>5</v>
      </c>
      <c r="J13" s="24"/>
      <c r="K13" s="24"/>
      <c r="L13" s="24" t="s">
        <v>5</v>
      </c>
      <c r="M13" s="24"/>
      <c r="N13" s="24"/>
    </row>
    <row r="14" spans="1:25" ht="24" customHeight="1" x14ac:dyDescent="0.3">
      <c r="A14" s="23"/>
      <c r="B14" s="23"/>
      <c r="C14" s="25" t="s">
        <v>6</v>
      </c>
      <c r="D14" s="26" t="s">
        <v>7</v>
      </c>
      <c r="E14" s="26"/>
      <c r="F14" s="25" t="s">
        <v>6</v>
      </c>
      <c r="G14" s="26" t="s">
        <v>7</v>
      </c>
      <c r="H14" s="26"/>
      <c r="I14" s="25" t="s">
        <v>6</v>
      </c>
      <c r="J14" s="26" t="s">
        <v>7</v>
      </c>
      <c r="K14" s="26"/>
      <c r="L14" s="25" t="s">
        <v>6</v>
      </c>
      <c r="M14" s="26" t="s">
        <v>7</v>
      </c>
      <c r="N14" s="26"/>
    </row>
    <row r="15" spans="1:25" ht="59.1" customHeight="1" x14ac:dyDescent="0.3">
      <c r="A15" s="23"/>
      <c r="B15" s="23"/>
      <c r="C15" s="27" t="s">
        <v>8</v>
      </c>
      <c r="D15" s="28" t="s">
        <v>9</v>
      </c>
      <c r="E15" s="28" t="s">
        <v>10</v>
      </c>
      <c r="F15" s="27" t="s">
        <v>8</v>
      </c>
      <c r="G15" s="28" t="s">
        <v>9</v>
      </c>
      <c r="H15" s="28" t="str">
        <f>E15</f>
        <v>дата окончания</v>
      </c>
      <c r="I15" s="27" t="s">
        <v>8</v>
      </c>
      <c r="J15" s="28" t="s">
        <v>9</v>
      </c>
      <c r="K15" s="28" t="str">
        <f>H15</f>
        <v>дата окончания</v>
      </c>
      <c r="L15" s="27" t="s">
        <v>8</v>
      </c>
      <c r="M15" s="28" t="s">
        <v>9</v>
      </c>
      <c r="N15" s="28" t="str">
        <f>K15</f>
        <v>дата окончания</v>
      </c>
    </row>
    <row r="16" spans="1:25" x14ac:dyDescent="0.3">
      <c r="A16" s="29" t="s">
        <v>11</v>
      </c>
      <c r="B16" s="29" t="s">
        <v>12</v>
      </c>
      <c r="C16" s="30">
        <f ca="1">OFFSET(C16,0,-1)+1</f>
        <v>3</v>
      </c>
      <c r="D16" s="30">
        <f ca="1">OFFSET(D16,0,-1)+1</f>
        <v>4</v>
      </c>
      <c r="E16" s="30"/>
      <c r="F16" s="30">
        <f ca="1">OFFSET(F16,0,-1)+1</f>
        <v>1</v>
      </c>
      <c r="G16" s="30">
        <f ca="1">OFFSET(G16,0,-1)+1</f>
        <v>2</v>
      </c>
      <c r="H16" s="30"/>
      <c r="I16" s="30">
        <f ca="1">OFFSET(I16,0,-1)+1</f>
        <v>1</v>
      </c>
      <c r="J16" s="30">
        <f ca="1">OFFSET(J16,0,-1)+1</f>
        <v>2</v>
      </c>
      <c r="K16" s="30"/>
      <c r="L16" s="30">
        <f ca="1">OFFSET(L16,0,-1)+1</f>
        <v>1</v>
      </c>
      <c r="M16" s="30">
        <f ca="1">OFFSET(M16,0,-1)+1</f>
        <v>2</v>
      </c>
      <c r="N16" s="30"/>
    </row>
    <row r="17" spans="1:20" x14ac:dyDescent="0.3">
      <c r="A17" s="31" t="s">
        <v>25</v>
      </c>
      <c r="B17" s="32" t="s">
        <v>13</v>
      </c>
      <c r="C17" s="33" t="str">
        <f>IF('[1]Перечень тарифов'!J21="","","" &amp; '[1]Перечень тарифов'!J21 &amp; "")</f>
        <v>Транспортировка воды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20" x14ac:dyDescent="0.3">
      <c r="A18" s="34" t="s">
        <v>26</v>
      </c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20" x14ac:dyDescent="0.3">
      <c r="A19" s="34" t="s">
        <v>27</v>
      </c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R19" s="38"/>
    </row>
    <row r="20" spans="1:20" ht="23.4" x14ac:dyDescent="0.3">
      <c r="A20" s="34" t="s">
        <v>28</v>
      </c>
      <c r="B20" s="39" t="s">
        <v>14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R20" s="38"/>
    </row>
    <row r="21" spans="1:20" ht="23.4" x14ac:dyDescent="0.3">
      <c r="A21" s="34" t="s">
        <v>28</v>
      </c>
      <c r="B21" s="41" t="s">
        <v>15</v>
      </c>
      <c r="C21" s="42" t="s">
        <v>16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P21" s="38" t="e">
        <f ca="1">strCheckUnique(Q21:Q22)</f>
        <v>#NAME?</v>
      </c>
      <c r="R21" s="38"/>
    </row>
    <row r="22" spans="1:20" ht="11.7" customHeight="1" x14ac:dyDescent="0.3">
      <c r="A22" s="34"/>
      <c r="B22" s="43"/>
      <c r="C22" s="44">
        <v>7.01</v>
      </c>
      <c r="D22" s="45" t="s">
        <v>17</v>
      </c>
      <c r="E22" s="45" t="s">
        <v>18</v>
      </c>
      <c r="F22" s="44">
        <v>24.89</v>
      </c>
      <c r="G22" s="45" t="s">
        <v>19</v>
      </c>
      <c r="H22" s="45" t="s">
        <v>20</v>
      </c>
      <c r="I22" s="44">
        <v>9.9499999999999993</v>
      </c>
      <c r="J22" s="45" t="s">
        <v>21</v>
      </c>
      <c r="K22" s="45" t="s">
        <v>22</v>
      </c>
      <c r="L22" s="44">
        <v>9.9499999999999993</v>
      </c>
      <c r="M22" s="45" t="s">
        <v>23</v>
      </c>
      <c r="N22" s="45" t="s">
        <v>24</v>
      </c>
      <c r="O22" s="3" t="e">
        <f ca="1">strCheckDate(#REF!)</f>
        <v>#NAME?</v>
      </c>
      <c r="Q22" s="38" t="str">
        <f>IF(B22="","",B22 )</f>
        <v/>
      </c>
      <c r="R22" s="38"/>
      <c r="S22" s="38"/>
      <c r="T22" s="38"/>
    </row>
  </sheetData>
  <mergeCells count="25">
    <mergeCell ref="C21:N21"/>
    <mergeCell ref="C17:N17"/>
    <mergeCell ref="C18:N18"/>
    <mergeCell ref="C19:N19"/>
    <mergeCell ref="C20:N20"/>
    <mergeCell ref="D14:E14"/>
    <mergeCell ref="G14:H14"/>
    <mergeCell ref="J14:K14"/>
    <mergeCell ref="M14:N14"/>
    <mergeCell ref="F13:H13"/>
    <mergeCell ref="I13:K13"/>
    <mergeCell ref="L13:N13"/>
    <mergeCell ref="C11:E11"/>
    <mergeCell ref="F11:H11"/>
    <mergeCell ref="I11:K11"/>
    <mergeCell ref="L11:N11"/>
    <mergeCell ref="A12:N12"/>
    <mergeCell ref="A13:A15"/>
    <mergeCell ref="B13:B15"/>
    <mergeCell ref="C13:E13"/>
    <mergeCell ref="A5:E5"/>
    <mergeCell ref="C7:N7"/>
    <mergeCell ref="C8:N8"/>
    <mergeCell ref="C9:N9"/>
    <mergeCell ref="A10:B10"/>
  </mergeCells>
  <dataValidations count="5">
    <dataValidation type="decimal" allowBlank="1" showErrorMessage="1" errorTitle="Ошибка" error="Допускается ввод только действительных чисел!" sqref="C22 F22 I22 L2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B2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22 E22 G22 H22 J22 K22 M22 N22"/>
    <dataValidation type="list" allowBlank="1" showInputMessage="1" showErrorMessage="1" errorTitle="Ошибка" error="Выберите значение из списка" sqref="C21 F21 I21 L21">
      <formula1>kind_of_cons</formula1>
    </dataValidation>
    <dataValidation type="textLength" operator="lessThanOrEqual" allowBlank="1" showInputMessage="1" showErrorMessage="1" errorTitle="Ошибка" error="Допускается ввод не более 900 символов!" sqref="C20:N20">
      <formula1>900</formula1>
    </dataValidation>
  </dataValidation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2019-05-08T10:14:43Z</dcterms:modified>
</cp:coreProperties>
</file>