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50" windowHeight="11175"/>
  </bookViews>
  <sheets>
    <sheet name="Смета №1" sheetId="2" r:id="rId1"/>
  </sheets>
  <definedNames>
    <definedName name="_xlnm.Print_Area" localSheetId="0">'Смета №1'!$A$1:$H$57</definedName>
    <definedName name="Сборка_в_цеху_створка_тёплая___в_зависимости_от_вида" comment="верхнеподвесная" localSheetId="0">#REF!</definedName>
    <definedName name="Сборка_в_цеху_створка_тёплая___в_зависимости_от_вида" comment="верхнеподвесная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8" i="2" l="1"/>
  <c r="G42" i="2" l="1"/>
  <c r="G36" i="2"/>
  <c r="G30" i="2"/>
  <c r="G28" i="2"/>
  <c r="G16" i="2"/>
  <c r="G17" i="2"/>
  <c r="G18" i="2"/>
  <c r="G19" i="2"/>
  <c r="G20" i="2"/>
  <c r="G21" i="2"/>
  <c r="G22" i="2"/>
  <c r="G23" i="2"/>
  <c r="G24" i="2"/>
  <c r="G25" i="2"/>
  <c r="G26" i="2"/>
  <c r="G15" i="2"/>
  <c r="G14" i="2" l="1"/>
  <c r="G49" i="2" s="1"/>
  <c r="G50" i="2" s="1"/>
  <c r="G29" i="2"/>
  <c r="G31" i="2"/>
  <c r="G32" i="2"/>
  <c r="G33" i="2"/>
  <c r="G34" i="2"/>
  <c r="G35" i="2"/>
  <c r="G37" i="2"/>
  <c r="G38" i="2"/>
  <c r="G39" i="2"/>
  <c r="G40" i="2"/>
  <c r="G41" i="2"/>
  <c r="G43" i="2"/>
  <c r="G44" i="2"/>
  <c r="G45" i="2"/>
  <c r="G46" i="2"/>
  <c r="G47" i="2"/>
  <c r="G27" i="2" l="1"/>
</calcChain>
</file>

<file path=xl/sharedStrings.xml><?xml version="1.0" encoding="utf-8"?>
<sst xmlns="http://schemas.openxmlformats.org/spreadsheetml/2006/main" count="121" uniqueCount="91">
  <si>
    <t>№ п/п</t>
  </si>
  <si>
    <t>Вид работ / 
Наименование материалов</t>
  </si>
  <si>
    <t>Ед. 
изм.</t>
  </si>
  <si>
    <t>Кол-во</t>
  </si>
  <si>
    <t>1</t>
  </si>
  <si>
    <t>1.1</t>
  </si>
  <si>
    <t>2</t>
  </si>
  <si>
    <t>2.1</t>
  </si>
  <si>
    <t>ИТОГО стоимость материалов:</t>
  </si>
  <si>
    <t>ИТОГО по локальному сметному расчёту:</t>
  </si>
  <si>
    <t>Локальный сметный расчёт №1</t>
  </si>
  <si>
    <t xml:space="preserve">на усиление сигнала сотовой связи и мобильного интернета  </t>
  </si>
  <si>
    <t>шт</t>
  </si>
  <si>
    <t>Стоимость  за ед.изм., руб</t>
  </si>
  <si>
    <t>Антенна всепогодная VEGATEL ANT-700/2700-PO - 15</t>
  </si>
  <si>
    <t>2.2</t>
  </si>
  <si>
    <t>2.3</t>
  </si>
  <si>
    <t>2.4</t>
  </si>
  <si>
    <t>Кронштейн телескопический для мачт 20/30 площадка 170*170</t>
  </si>
  <si>
    <t>2.5</t>
  </si>
  <si>
    <t>Мачта стальная телескопическая 6м М6000</t>
  </si>
  <si>
    <t>2.6</t>
  </si>
  <si>
    <t>Репитер VEGATEL VT3-1800/2100/2600 (LED)</t>
  </si>
  <si>
    <t>2.7</t>
  </si>
  <si>
    <t>Бустер VEGATEL VTL40-1800/2100/2600</t>
  </si>
  <si>
    <t>2.8</t>
  </si>
  <si>
    <t>Нагрузка VEGATEL DL5</t>
  </si>
  <si>
    <t>2.9</t>
  </si>
  <si>
    <t>2.11</t>
  </si>
  <si>
    <t>2.12</t>
  </si>
  <si>
    <t>2.13</t>
  </si>
  <si>
    <t>2.14</t>
  </si>
  <si>
    <t>2.15</t>
  </si>
  <si>
    <t>2.16</t>
  </si>
  <si>
    <t>2.17</t>
  </si>
  <si>
    <t>Антенна комнатная VEGATEL ANT-700/2700-FI (6 dB)</t>
  </si>
  <si>
    <t>2.18</t>
  </si>
  <si>
    <t>2.19</t>
  </si>
  <si>
    <t>2.20</t>
  </si>
  <si>
    <t>Антенна комнатная VEGATEL ANT-700/2700-PI(тип А)</t>
  </si>
  <si>
    <t>Кронштейн регулируемый для потолочной антенны</t>
  </si>
  <si>
    <t>Автомобильный комплект VEGATEL AV1-5B-kit</t>
  </si>
  <si>
    <t>Кабель фидерный VEGATEL CF-1/2 (ГОСТ)</t>
  </si>
  <si>
    <t>метр</t>
  </si>
  <si>
    <t>Разъем VEGATEL NM-LCF-1/2</t>
  </si>
  <si>
    <t>Переходник VEGATEL N-тип (male-male)</t>
  </si>
  <si>
    <t>Переходник N-тип (male-female) угловой</t>
  </si>
  <si>
    <t>Монтаж и юстировка всепогодной антенны</t>
  </si>
  <si>
    <t>Установка мачты для приемной антенны</t>
  </si>
  <si>
    <t>Монтаж комнатной антенны(на кронштейн)</t>
  </si>
  <si>
    <t>Протяжка Кабель фидерный VEGATEL CF-1/2 (ГОСТ)</t>
  </si>
  <si>
    <t>Обжим кабеля: Разъем NM-LCF-1/2</t>
  </si>
  <si>
    <t>Установка делителей</t>
  </si>
  <si>
    <t>Установка и настройка Репитер VT3</t>
  </si>
  <si>
    <t>Установка и настройка Бустер VTL40</t>
  </si>
  <si>
    <t>Установка комплект AV1-5B</t>
  </si>
  <si>
    <t>Монтаж антенн в лифтовых шахтах</t>
  </si>
  <si>
    <t>Пусконаладочные работы</t>
  </si>
  <si>
    <t>1.2</t>
  </si>
  <si>
    <t>1.3</t>
  </si>
  <si>
    <t>1.4</t>
  </si>
  <si>
    <t>1.7</t>
  </si>
  <si>
    <t>1.8</t>
  </si>
  <si>
    <t>1.9</t>
  </si>
  <si>
    <t>1.10</t>
  </si>
  <si>
    <t>1.11</t>
  </si>
  <si>
    <t>1.12</t>
  </si>
  <si>
    <t>1.13</t>
  </si>
  <si>
    <t>1.14</t>
  </si>
  <si>
    <t>Изыскания и радиочастотная разведка/рабочая и исполнительная документация</t>
  </si>
  <si>
    <t>Аттенюатор VEGATE AT-5</t>
  </si>
  <si>
    <t>Ответвитель VEGATEL DC-5/7/10/15/20/25</t>
  </si>
  <si>
    <t>Сплиттер VEGATEL SW2/3/4</t>
  </si>
  <si>
    <t>Крепежные материалы/монтажный комплект</t>
  </si>
  <si>
    <t>Грозозащита VEGATEL LP1</t>
  </si>
  <si>
    <t>Блок питания 12В 2А,штекер 2.1х5,5 мм</t>
  </si>
  <si>
    <t>2.10</t>
  </si>
  <si>
    <t>Общая 
стоимость, руб.</t>
  </si>
  <si>
    <t>СОГЛАСОВАНО:</t>
  </si>
  <si>
    <t>УТВЕРЖДАЮ:</t>
  </si>
  <si>
    <t>Директор</t>
  </si>
  <si>
    <t>По доверенности</t>
  </si>
  <si>
    <r>
      <t xml:space="preserve">_______________________________________/ </t>
    </r>
    <r>
      <rPr>
        <u/>
        <sz val="11"/>
        <rFont val="Times New Roman"/>
        <family val="1"/>
        <charset val="204"/>
      </rPr>
      <t xml:space="preserve">              </t>
    </r>
    <r>
      <rPr>
        <sz val="11"/>
        <rFont val="Times New Roman"/>
        <family val="1"/>
        <charset val="204"/>
      </rPr>
      <t xml:space="preserve"> /</t>
    </r>
  </si>
  <si>
    <t>____________________________/В.С. Бурмистров/</t>
  </si>
  <si>
    <t xml:space="preserve">                     2026 г.</t>
  </si>
  <si>
    <t xml:space="preserve">                                  2026 г.</t>
  </si>
  <si>
    <t>ИТОГО стоимость работ по монтажу
 (в т.ч. стоимость механизмов, доставки и хранения материалов):</t>
  </si>
  <si>
    <t>Работы по усилению сигнала сотовой связи и мобильного интернета</t>
  </si>
  <si>
    <t xml:space="preserve">Материалы (цена с доставкой и разгрузкой) </t>
  </si>
  <si>
    <t>в т.ч. НДС:</t>
  </si>
  <si>
    <t>Многоквартирный дом №1. Блок-секция №1 (по ГП) с объектами обслуживания жилой застройки, с автостоянкой в осях И/Л-Р/2-10 и трансформаторной подстанцией - I Этап строительства многоквартирных многоэтажных домов с объектами обслуживания жилой застройки, автостоянками и трансформаторными подстанциями в границах земельного участка с кадастровым номером 54:35:021027:4038 по адресу Новосибирская область, город Новосибирск, Железнодорожный район, ул. Нарымская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</si>
</sst>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&quot;р.&quot;_-;\-* #,##0.00&quot;р.&quot;_-;_-* &quot;-&quot;??&quot;р.&quot;_-;_-@_-"/>
    <numFmt numFmtId="167" formatCode="#,##0.00&quot;р.&quot;"/>
    <numFmt numFmtId="168" formatCode="_-* #,##0.00\ [$₽-419]_-;\-* #,##0.00\ [$₽-419]_-;_-* &quot;-&quot;??\ [$₽-419]_-;_-@_-"/>
    <numFmt numFmtId="169" formatCode="#,##0.00\ _₽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</cellStyleXfs>
  <cellXfs count="68">
    <xf numFmtId="0" fontId="0" fillId="0" borderId="0" xfId="0"/>
    <xf numFmtId="0" fontId="4" fillId="0" borderId="0" xfId="1" applyFont="1"/>
    <xf numFmtId="49" fontId="4" fillId="0" borderId="0" xfId="1" applyNumberFormat="1" applyFont="1"/>
    <xf numFmtId="166" fontId="5" fillId="0" borderId="0" xfId="4" applyFont="1" applyFill="1" applyBorder="1" applyAlignment="1">
      <alignment vertical="center" wrapText="1"/>
    </xf>
    <xf numFmtId="164" fontId="0" fillId="0" borderId="0" xfId="0" applyNumberFormat="1"/>
    <xf numFmtId="0" fontId="7" fillId="0" borderId="0" xfId="0" applyFont="1"/>
    <xf numFmtId="0" fontId="8" fillId="0" borderId="0" xfId="0" applyFont="1"/>
    <xf numFmtId="168" fontId="2" fillId="0" borderId="0" xfId="0" applyNumberFormat="1" applyFont="1"/>
    <xf numFmtId="0" fontId="0" fillId="0" borderId="0" xfId="0" applyBorder="1"/>
    <xf numFmtId="0" fontId="6" fillId="0" borderId="0" xfId="0" applyFont="1" applyBorder="1" applyAlignment="1">
      <alignment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2" fontId="11" fillId="0" borderId="0" xfId="0" applyNumberFormat="1" applyFont="1" applyFill="1" applyAlignment="1">
      <alignment vertical="center" wrapText="1"/>
    </xf>
    <xf numFmtId="49" fontId="10" fillId="0" borderId="0" xfId="0" applyNumberFormat="1" applyFont="1" applyAlignment="1">
      <alignment vertical="top"/>
    </xf>
    <xf numFmtId="49" fontId="13" fillId="2" borderId="1" xfId="1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 vertical="center"/>
    </xf>
    <xf numFmtId="2" fontId="9" fillId="2" borderId="1" xfId="1" applyNumberFormat="1" applyFont="1" applyFill="1" applyBorder="1" applyAlignment="1">
      <alignment horizontal="center" vertical="center" wrapText="1"/>
    </xf>
    <xf numFmtId="166" fontId="9" fillId="2" borderId="1" xfId="4" applyFont="1" applyFill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/>
    </xf>
    <xf numFmtId="2" fontId="13" fillId="2" borderId="1" xfId="1" applyNumberFormat="1" applyFont="1" applyFill="1" applyBorder="1" applyAlignment="1">
      <alignment horizontal="center" vertical="center" wrapText="1"/>
    </xf>
    <xf numFmtId="166" fontId="13" fillId="2" borderId="1" xfId="4" applyFont="1" applyFill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14" fillId="3" borderId="1" xfId="1" applyFont="1" applyFill="1" applyBorder="1" applyAlignment="1">
      <alignment horizontal="center" vertical="center"/>
    </xf>
    <xf numFmtId="1" fontId="10" fillId="3" borderId="1" xfId="3" applyNumberFormat="1" applyFont="1" applyFill="1" applyBorder="1" applyAlignment="1">
      <alignment horizontal="center" vertical="center" wrapText="1"/>
    </xf>
    <xf numFmtId="1" fontId="10" fillId="3" borderId="1" xfId="1" applyNumberFormat="1" applyFont="1" applyFill="1" applyBorder="1" applyAlignment="1">
      <alignment horizontal="center" vertical="center" wrapText="1"/>
    </xf>
    <xf numFmtId="0" fontId="14" fillId="0" borderId="1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49" fontId="14" fillId="3" borderId="1" xfId="1" applyNumberFormat="1" applyFont="1" applyFill="1" applyBorder="1" applyAlignment="1">
      <alignment horizontal="center"/>
    </xf>
    <xf numFmtId="0" fontId="14" fillId="3" borderId="1" xfId="5" applyFont="1" applyFill="1" applyBorder="1" applyAlignment="1">
      <alignment horizontal="left" vertical="center" wrapText="1"/>
    </xf>
    <xf numFmtId="0" fontId="14" fillId="3" borderId="1" xfId="5" applyFont="1" applyFill="1" applyBorder="1" applyAlignment="1">
      <alignment horizontal="center"/>
    </xf>
    <xf numFmtId="1" fontId="10" fillId="3" borderId="1" xfId="5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1" fontId="16" fillId="3" borderId="1" xfId="1" applyNumberFormat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2" fontId="15" fillId="4" borderId="1" xfId="1" applyNumberFormat="1" applyFont="1" applyFill="1" applyBorder="1" applyAlignment="1">
      <alignment horizontal="center" vertical="center"/>
    </xf>
    <xf numFmtId="167" fontId="15" fillId="4" borderId="1" xfId="1" applyNumberFormat="1" applyFont="1" applyFill="1" applyBorder="1" applyAlignment="1">
      <alignment horizontal="center" vertical="center"/>
    </xf>
    <xf numFmtId="169" fontId="9" fillId="4" borderId="1" xfId="4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169" fontId="17" fillId="0" borderId="1" xfId="0" applyNumberFormat="1" applyFont="1" applyBorder="1" applyAlignment="1" applyProtection="1">
      <alignment horizontal="center"/>
      <protection locked="0"/>
    </xf>
    <xf numFmtId="169" fontId="17" fillId="0" borderId="1" xfId="0" applyNumberFormat="1" applyFont="1" applyFill="1" applyBorder="1" applyAlignment="1" applyProtection="1">
      <alignment horizontal="center"/>
      <protection locked="0"/>
    </xf>
    <xf numFmtId="49" fontId="18" fillId="2" borderId="1" xfId="4" applyNumberFormat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right" vertical="center" wrapText="1"/>
    </xf>
    <xf numFmtId="0" fontId="13" fillId="4" borderId="3" xfId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Border="1"/>
    <xf numFmtId="0" fontId="14" fillId="0" borderId="1" xfId="1" applyFont="1" applyFill="1" applyBorder="1" applyAlignment="1">
      <alignment horizontal="center" vertical="center"/>
    </xf>
    <xf numFmtId="169" fontId="17" fillId="0" borderId="1" xfId="0" applyNumberFormat="1" applyFont="1" applyBorder="1" applyAlignment="1">
      <alignment horizontal="center"/>
    </xf>
    <xf numFmtId="0" fontId="13" fillId="0" borderId="0" xfId="1" applyFont="1" applyAlignment="1">
      <alignment horizontal="center" wrapText="1"/>
    </xf>
    <xf numFmtId="0" fontId="20" fillId="0" borderId="0" xfId="1" applyFont="1" applyAlignment="1">
      <alignment horizontal="center"/>
    </xf>
    <xf numFmtId="0" fontId="21" fillId="0" borderId="0" xfId="2" applyFont="1" applyAlignment="1">
      <alignment horizontal="center"/>
    </xf>
    <xf numFmtId="0" fontId="20" fillId="0" borderId="0" xfId="1" applyFont="1" applyAlignment="1">
      <alignment horizontal="center"/>
    </xf>
    <xf numFmtId="0" fontId="13" fillId="0" borderId="0" xfId="1" applyFont="1" applyAlignment="1">
      <alignment horizont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6" fontId="13" fillId="0" borderId="1" xfId="4" applyFont="1" applyFill="1" applyBorder="1" applyAlignment="1">
      <alignment horizontal="center" vertical="center" wrapText="1"/>
    </xf>
  </cellXfs>
  <cellStyles count="6">
    <cellStyle name="Денежный 2 2" xfId="4"/>
    <cellStyle name="Обычный" xfId="0" builtinId="0"/>
    <cellStyle name="Обычный 2 2" xfId="1"/>
    <cellStyle name="Обычный 3 2 2" xfId="2"/>
    <cellStyle name="Обычный_Стоимость_витражей_по_спецификации" xfId="5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view="pageBreakPreview" zoomScaleNormal="100" zoomScaleSheetLayoutView="100" workbookViewId="0">
      <selection activeCell="K14" sqref="K14"/>
    </sheetView>
  </sheetViews>
  <sheetFormatPr defaultRowHeight="15" x14ac:dyDescent="0.25"/>
  <cols>
    <col min="1" max="1" width="2" customWidth="1"/>
    <col min="2" max="2" width="6.7109375" customWidth="1"/>
    <col min="3" max="3" width="76.7109375" customWidth="1"/>
    <col min="6" max="6" width="13" customWidth="1"/>
    <col min="7" max="7" width="26.85546875" customWidth="1"/>
    <col min="8" max="8" width="3.140625" customWidth="1"/>
    <col min="9" max="9" width="60.28515625" bestFit="1" customWidth="1"/>
    <col min="10" max="10" width="4.42578125" customWidth="1"/>
    <col min="11" max="11" width="22" bestFit="1" customWidth="1"/>
    <col min="12" max="12" width="26.7109375" bestFit="1" customWidth="1"/>
    <col min="13" max="13" width="20.85546875" bestFit="1" customWidth="1"/>
    <col min="14" max="14" width="5.5703125" bestFit="1" customWidth="1"/>
    <col min="15" max="15" width="16.7109375" bestFit="1" customWidth="1"/>
    <col min="16" max="16" width="14.5703125" bestFit="1" customWidth="1"/>
    <col min="17" max="17" width="12.140625" bestFit="1" customWidth="1"/>
    <col min="19" max="19" width="13.140625" bestFit="1" customWidth="1"/>
  </cols>
  <sheetData>
    <row r="1" spans="1:13" ht="33.75" customHeight="1" x14ac:dyDescent="0.25">
      <c r="A1" s="1"/>
      <c r="B1" s="13" t="s">
        <v>78</v>
      </c>
      <c r="C1" s="14"/>
      <c r="D1" s="15"/>
      <c r="E1" s="16" t="s">
        <v>79</v>
      </c>
      <c r="G1" s="17"/>
    </row>
    <row r="2" spans="1:13" x14ac:dyDescent="0.25">
      <c r="A2" s="1"/>
      <c r="B2" s="14" t="s">
        <v>80</v>
      </c>
      <c r="C2" s="14"/>
      <c r="D2" s="15"/>
      <c r="E2" s="14" t="s">
        <v>81</v>
      </c>
      <c r="G2" s="17"/>
    </row>
    <row r="3" spans="1:13" x14ac:dyDescent="0.25">
      <c r="A3" s="1"/>
      <c r="B3" s="14"/>
      <c r="C3" s="14"/>
      <c r="D3" s="15"/>
      <c r="E3" s="17"/>
      <c r="F3" s="14"/>
      <c r="G3" s="17"/>
    </row>
    <row r="4" spans="1:13" x14ac:dyDescent="0.25">
      <c r="A4" s="1"/>
      <c r="B4" s="14" t="s">
        <v>82</v>
      </c>
      <c r="C4" s="14"/>
      <c r="D4" s="15"/>
      <c r="E4" s="18" t="s">
        <v>83</v>
      </c>
      <c r="F4" s="18"/>
      <c r="G4" s="17"/>
    </row>
    <row r="5" spans="1:13" x14ac:dyDescent="0.25">
      <c r="A5" s="1"/>
      <c r="B5" s="14" t="s">
        <v>84</v>
      </c>
      <c r="C5" s="14"/>
      <c r="D5" s="15"/>
      <c r="E5" s="14" t="s">
        <v>85</v>
      </c>
      <c r="G5" s="17"/>
    </row>
    <row r="6" spans="1:13" x14ac:dyDescent="0.25">
      <c r="A6" s="1"/>
      <c r="B6" s="2"/>
      <c r="C6" s="1"/>
      <c r="D6" s="1"/>
      <c r="E6" s="1"/>
      <c r="F6" s="1"/>
      <c r="G6" s="1"/>
    </row>
    <row r="7" spans="1:13" ht="43.5" customHeight="1" x14ac:dyDescent="0.25">
      <c r="A7" s="1"/>
      <c r="B7" s="60" t="s">
        <v>90</v>
      </c>
      <c r="C7" s="60"/>
      <c r="D7" s="60"/>
      <c r="E7" s="60"/>
      <c r="F7" s="60"/>
      <c r="G7" s="60"/>
    </row>
    <row r="8" spans="1:13" ht="13.5" customHeight="1" x14ac:dyDescent="0.25">
      <c r="A8" s="1"/>
      <c r="B8" s="64"/>
      <c r="C8" s="64"/>
      <c r="D8" s="64"/>
      <c r="E8" s="64"/>
      <c r="F8" s="64"/>
      <c r="G8" s="64"/>
    </row>
    <row r="9" spans="1:13" ht="15.75" x14ac:dyDescent="0.25">
      <c r="A9" s="1"/>
      <c r="B9" s="61" t="s">
        <v>10</v>
      </c>
      <c r="C9" s="61"/>
      <c r="D9" s="61"/>
      <c r="E9" s="61"/>
      <c r="F9" s="61"/>
      <c r="G9" s="61"/>
    </row>
    <row r="10" spans="1:13" ht="9.75" customHeight="1" x14ac:dyDescent="0.25">
      <c r="A10" s="1"/>
      <c r="B10" s="63"/>
      <c r="C10" s="63"/>
      <c r="D10" s="63"/>
      <c r="E10" s="63"/>
      <c r="F10" s="63"/>
      <c r="G10" s="63"/>
    </row>
    <row r="11" spans="1:13" ht="15.75" x14ac:dyDescent="0.25">
      <c r="A11" s="1"/>
      <c r="B11" s="62" t="s">
        <v>11</v>
      </c>
      <c r="C11" s="62"/>
      <c r="D11" s="62"/>
      <c r="E11" s="62"/>
      <c r="F11" s="62"/>
      <c r="G11" s="62"/>
    </row>
    <row r="12" spans="1:13" x14ac:dyDescent="0.25">
      <c r="A12" s="1"/>
      <c r="B12" s="2"/>
      <c r="C12" s="1"/>
      <c r="D12" s="1"/>
      <c r="E12" s="1"/>
      <c r="F12" s="1"/>
      <c r="G12" s="1"/>
      <c r="K12" s="8"/>
      <c r="L12" s="8"/>
    </row>
    <row r="13" spans="1:13" ht="25.5" x14ac:dyDescent="0.25">
      <c r="A13" s="1"/>
      <c r="B13" s="65" t="s">
        <v>0</v>
      </c>
      <c r="C13" s="66" t="s">
        <v>1</v>
      </c>
      <c r="D13" s="66" t="s">
        <v>2</v>
      </c>
      <c r="E13" s="66" t="s">
        <v>3</v>
      </c>
      <c r="F13" s="67" t="s">
        <v>13</v>
      </c>
      <c r="G13" s="67" t="s">
        <v>77</v>
      </c>
      <c r="K13" s="3"/>
      <c r="L13" s="9"/>
    </row>
    <row r="14" spans="1:13" x14ac:dyDescent="0.25">
      <c r="A14" s="1"/>
      <c r="B14" s="19" t="s">
        <v>4</v>
      </c>
      <c r="C14" s="20" t="s">
        <v>87</v>
      </c>
      <c r="D14" s="21"/>
      <c r="E14" s="22"/>
      <c r="F14" s="23"/>
      <c r="G14" s="52">
        <f>SUM(G15:G26)</f>
        <v>0</v>
      </c>
      <c r="H14" s="4"/>
      <c r="I14" s="4"/>
      <c r="J14" s="4"/>
      <c r="K14" s="10"/>
      <c r="L14" s="10"/>
    </row>
    <row r="15" spans="1:13" x14ac:dyDescent="0.25">
      <c r="A15" s="1"/>
      <c r="B15" s="24" t="s">
        <v>5</v>
      </c>
      <c r="C15" s="55" t="s">
        <v>47</v>
      </c>
      <c r="D15" s="29" t="s">
        <v>12</v>
      </c>
      <c r="E15" s="46">
        <v>1</v>
      </c>
      <c r="F15" s="49">
        <v>0</v>
      </c>
      <c r="G15" s="50">
        <f t="shared" ref="G15:G26" si="0">E15*F15</f>
        <v>0</v>
      </c>
      <c r="K15" s="10"/>
      <c r="L15" s="10"/>
      <c r="M15" s="4"/>
    </row>
    <row r="16" spans="1:13" x14ac:dyDescent="0.25">
      <c r="A16" s="1"/>
      <c r="B16" s="24" t="s">
        <v>58</v>
      </c>
      <c r="C16" s="55" t="s">
        <v>48</v>
      </c>
      <c r="D16" s="29" t="s">
        <v>12</v>
      </c>
      <c r="E16" s="46">
        <v>1</v>
      </c>
      <c r="F16" s="49">
        <v>0</v>
      </c>
      <c r="G16" s="50">
        <f>E16*F16</f>
        <v>0</v>
      </c>
      <c r="I16" s="5"/>
      <c r="J16" s="5"/>
      <c r="K16" s="10"/>
      <c r="L16" s="10"/>
      <c r="M16" s="4"/>
    </row>
    <row r="17" spans="1:13" x14ac:dyDescent="0.25">
      <c r="A17" s="1"/>
      <c r="B17" s="24" t="s">
        <v>59</v>
      </c>
      <c r="C17" s="55" t="s">
        <v>49</v>
      </c>
      <c r="D17" s="29" t="s">
        <v>12</v>
      </c>
      <c r="E17" s="46">
        <v>117</v>
      </c>
      <c r="F17" s="49">
        <v>0</v>
      </c>
      <c r="G17" s="50">
        <f t="shared" si="0"/>
        <v>0</v>
      </c>
      <c r="K17" s="11"/>
      <c r="L17" s="10"/>
    </row>
    <row r="18" spans="1:13" x14ac:dyDescent="0.25">
      <c r="A18" s="1"/>
      <c r="B18" s="24" t="s">
        <v>60</v>
      </c>
      <c r="C18" s="55" t="s">
        <v>50</v>
      </c>
      <c r="D18" s="29" t="s">
        <v>12</v>
      </c>
      <c r="E18" s="46">
        <v>1800</v>
      </c>
      <c r="F18" s="49">
        <v>0</v>
      </c>
      <c r="G18" s="50">
        <f t="shared" si="0"/>
        <v>0</v>
      </c>
      <c r="K18" s="10"/>
      <c r="L18" s="11"/>
    </row>
    <row r="19" spans="1:13" x14ac:dyDescent="0.25">
      <c r="A19" s="1"/>
      <c r="B19" s="24" t="s">
        <v>61</v>
      </c>
      <c r="C19" s="55" t="s">
        <v>51</v>
      </c>
      <c r="D19" s="29" t="s">
        <v>12</v>
      </c>
      <c r="E19" s="46">
        <v>600</v>
      </c>
      <c r="F19" s="49">
        <v>0</v>
      </c>
      <c r="G19" s="50">
        <f t="shared" si="0"/>
        <v>0</v>
      </c>
      <c r="K19" s="10"/>
      <c r="L19" s="11"/>
    </row>
    <row r="20" spans="1:13" x14ac:dyDescent="0.25">
      <c r="A20" s="1"/>
      <c r="B20" s="24" t="s">
        <v>62</v>
      </c>
      <c r="C20" s="55" t="s">
        <v>52</v>
      </c>
      <c r="D20" s="29" t="s">
        <v>12</v>
      </c>
      <c r="E20" s="46">
        <v>97</v>
      </c>
      <c r="F20" s="49">
        <v>0</v>
      </c>
      <c r="G20" s="50">
        <f t="shared" si="0"/>
        <v>0</v>
      </c>
      <c r="K20" s="10"/>
      <c r="L20" s="11"/>
    </row>
    <row r="21" spans="1:13" x14ac:dyDescent="0.25">
      <c r="A21" s="1"/>
      <c r="B21" s="24" t="s">
        <v>63</v>
      </c>
      <c r="C21" s="55" t="s">
        <v>53</v>
      </c>
      <c r="D21" s="29" t="s">
        <v>12</v>
      </c>
      <c r="E21" s="46">
        <v>1</v>
      </c>
      <c r="F21" s="49">
        <v>0</v>
      </c>
      <c r="G21" s="50">
        <f t="shared" si="0"/>
        <v>0</v>
      </c>
      <c r="K21" s="10"/>
      <c r="L21" s="11"/>
      <c r="M21" s="6"/>
    </row>
    <row r="22" spans="1:13" x14ac:dyDescent="0.25">
      <c r="A22" s="1"/>
      <c r="B22" s="24" t="s">
        <v>64</v>
      </c>
      <c r="C22" s="55" t="s">
        <v>54</v>
      </c>
      <c r="D22" s="29" t="s">
        <v>12</v>
      </c>
      <c r="E22" s="46">
        <v>4</v>
      </c>
      <c r="F22" s="49">
        <v>0</v>
      </c>
      <c r="G22" s="50">
        <f t="shared" si="0"/>
        <v>0</v>
      </c>
      <c r="K22" s="10"/>
      <c r="L22" s="10"/>
    </row>
    <row r="23" spans="1:13" x14ac:dyDescent="0.25">
      <c r="A23" s="1"/>
      <c r="B23" s="24" t="s">
        <v>65</v>
      </c>
      <c r="C23" s="55" t="s">
        <v>55</v>
      </c>
      <c r="D23" s="29" t="s">
        <v>12</v>
      </c>
      <c r="E23" s="46">
        <v>3</v>
      </c>
      <c r="F23" s="49">
        <v>0</v>
      </c>
      <c r="G23" s="50">
        <f t="shared" si="0"/>
        <v>0</v>
      </c>
      <c r="K23" s="10"/>
      <c r="L23" s="11"/>
    </row>
    <row r="24" spans="1:13" x14ac:dyDescent="0.25">
      <c r="A24" s="1"/>
      <c r="B24" s="24" t="s">
        <v>66</v>
      </c>
      <c r="C24" s="55" t="s">
        <v>56</v>
      </c>
      <c r="D24" s="29" t="s">
        <v>12</v>
      </c>
      <c r="E24" s="46">
        <v>18</v>
      </c>
      <c r="F24" s="49">
        <v>0</v>
      </c>
      <c r="G24" s="50">
        <f t="shared" si="0"/>
        <v>0</v>
      </c>
      <c r="K24" s="11"/>
      <c r="L24" s="10"/>
    </row>
    <row r="25" spans="1:13" x14ac:dyDescent="0.25">
      <c r="A25" s="1"/>
      <c r="B25" s="24" t="s">
        <v>67</v>
      </c>
      <c r="C25" s="55" t="s">
        <v>57</v>
      </c>
      <c r="D25" s="29" t="s">
        <v>12</v>
      </c>
      <c r="E25" s="46">
        <v>1</v>
      </c>
      <c r="F25" s="49">
        <v>0</v>
      </c>
      <c r="G25" s="50">
        <f t="shared" si="0"/>
        <v>0</v>
      </c>
      <c r="K25" s="12"/>
      <c r="L25" s="12"/>
      <c r="M25" s="7"/>
    </row>
    <row r="26" spans="1:13" ht="16.5" customHeight="1" x14ac:dyDescent="0.25">
      <c r="A26" s="1"/>
      <c r="B26" s="47" t="s">
        <v>68</v>
      </c>
      <c r="C26" s="56" t="s">
        <v>69</v>
      </c>
      <c r="D26" s="58" t="s">
        <v>12</v>
      </c>
      <c r="E26" s="48">
        <v>1</v>
      </c>
      <c r="F26" s="49">
        <v>0</v>
      </c>
      <c r="G26" s="51">
        <f t="shared" si="0"/>
        <v>0</v>
      </c>
      <c r="H26" s="4"/>
    </row>
    <row r="27" spans="1:13" x14ac:dyDescent="0.25">
      <c r="B27" s="19" t="s">
        <v>6</v>
      </c>
      <c r="C27" s="20" t="s">
        <v>88</v>
      </c>
      <c r="D27" s="21"/>
      <c r="E27" s="25"/>
      <c r="F27" s="26"/>
      <c r="G27" s="52">
        <f>SUM(G28:G47)</f>
        <v>0</v>
      </c>
    </row>
    <row r="28" spans="1:13" x14ac:dyDescent="0.25">
      <c r="B28" s="27" t="s">
        <v>7</v>
      </c>
      <c r="C28" s="28" t="s">
        <v>14</v>
      </c>
      <c r="D28" s="29" t="s">
        <v>12</v>
      </c>
      <c r="E28" s="30">
        <v>1</v>
      </c>
      <c r="F28" s="59">
        <v>0</v>
      </c>
      <c r="G28" s="50">
        <f>E28*F28</f>
        <v>0</v>
      </c>
    </row>
    <row r="29" spans="1:13" x14ac:dyDescent="0.25">
      <c r="B29" s="27" t="s">
        <v>15</v>
      </c>
      <c r="C29" s="28" t="s">
        <v>70</v>
      </c>
      <c r="D29" s="29" t="s">
        <v>12</v>
      </c>
      <c r="E29" s="31">
        <v>1</v>
      </c>
      <c r="F29" s="59">
        <v>0</v>
      </c>
      <c r="G29" s="50">
        <f t="shared" ref="G29:G46" si="1">E29*F29</f>
        <v>0</v>
      </c>
    </row>
    <row r="30" spans="1:13" x14ac:dyDescent="0.25">
      <c r="B30" s="24" t="s">
        <v>16</v>
      </c>
      <c r="C30" s="32" t="s">
        <v>18</v>
      </c>
      <c r="D30" s="33" t="s">
        <v>12</v>
      </c>
      <c r="E30" s="34">
        <v>2</v>
      </c>
      <c r="F30" s="59">
        <v>0</v>
      </c>
      <c r="G30" s="50">
        <f>E30*F30</f>
        <v>0</v>
      </c>
    </row>
    <row r="31" spans="1:13" x14ac:dyDescent="0.25">
      <c r="B31" s="24" t="s">
        <v>17</v>
      </c>
      <c r="C31" s="32" t="s">
        <v>20</v>
      </c>
      <c r="D31" s="33" t="s">
        <v>12</v>
      </c>
      <c r="E31" s="34">
        <v>1</v>
      </c>
      <c r="F31" s="59">
        <v>0</v>
      </c>
      <c r="G31" s="50">
        <f t="shared" si="1"/>
        <v>0</v>
      </c>
    </row>
    <row r="32" spans="1:13" x14ac:dyDescent="0.25">
      <c r="B32" s="24" t="s">
        <v>19</v>
      </c>
      <c r="C32" s="32" t="s">
        <v>22</v>
      </c>
      <c r="D32" s="33" t="s">
        <v>12</v>
      </c>
      <c r="E32" s="35">
        <v>1</v>
      </c>
      <c r="F32" s="59">
        <v>0</v>
      </c>
      <c r="G32" s="50">
        <f t="shared" si="1"/>
        <v>0</v>
      </c>
    </row>
    <row r="33" spans="2:7" x14ac:dyDescent="0.25">
      <c r="B33" s="27" t="s">
        <v>21</v>
      </c>
      <c r="C33" s="28" t="s">
        <v>24</v>
      </c>
      <c r="D33" s="29" t="s">
        <v>12</v>
      </c>
      <c r="E33" s="31">
        <v>4</v>
      </c>
      <c r="F33" s="59">
        <v>0</v>
      </c>
      <c r="G33" s="50">
        <f t="shared" si="1"/>
        <v>0</v>
      </c>
    </row>
    <row r="34" spans="2:7" x14ac:dyDescent="0.25">
      <c r="B34" s="36" t="s">
        <v>23</v>
      </c>
      <c r="C34" s="37" t="s">
        <v>26</v>
      </c>
      <c r="D34" s="38" t="s">
        <v>12</v>
      </c>
      <c r="E34" s="39">
        <v>4</v>
      </c>
      <c r="F34" s="59">
        <v>0</v>
      </c>
      <c r="G34" s="50">
        <f t="shared" si="1"/>
        <v>0</v>
      </c>
    </row>
    <row r="35" spans="2:7" x14ac:dyDescent="0.25">
      <c r="B35" s="27" t="s">
        <v>25</v>
      </c>
      <c r="C35" s="28" t="s">
        <v>71</v>
      </c>
      <c r="D35" s="29" t="s">
        <v>12</v>
      </c>
      <c r="E35" s="31">
        <v>85</v>
      </c>
      <c r="F35" s="59">
        <v>0</v>
      </c>
      <c r="G35" s="50">
        <f t="shared" si="1"/>
        <v>0</v>
      </c>
    </row>
    <row r="36" spans="2:7" x14ac:dyDescent="0.25">
      <c r="B36" s="27" t="s">
        <v>27</v>
      </c>
      <c r="C36" s="28" t="s">
        <v>74</v>
      </c>
      <c r="D36" s="29" t="s">
        <v>12</v>
      </c>
      <c r="E36" s="31">
        <v>1</v>
      </c>
      <c r="F36" s="59">
        <v>0</v>
      </c>
      <c r="G36" s="50">
        <f t="shared" si="1"/>
        <v>0</v>
      </c>
    </row>
    <row r="37" spans="2:7" x14ac:dyDescent="0.25">
      <c r="B37" s="36" t="s">
        <v>76</v>
      </c>
      <c r="C37" s="57" t="s">
        <v>72</v>
      </c>
      <c r="D37" s="29" t="s">
        <v>12</v>
      </c>
      <c r="E37" s="40">
        <v>46</v>
      </c>
      <c r="F37" s="59">
        <v>0</v>
      </c>
      <c r="G37" s="50">
        <f t="shared" si="1"/>
        <v>0</v>
      </c>
    </row>
    <row r="38" spans="2:7" x14ac:dyDescent="0.25">
      <c r="B38" s="36" t="s">
        <v>28</v>
      </c>
      <c r="C38" s="57" t="s">
        <v>35</v>
      </c>
      <c r="D38" s="29" t="s">
        <v>12</v>
      </c>
      <c r="E38" s="40">
        <v>74</v>
      </c>
      <c r="F38" s="59">
        <v>0</v>
      </c>
      <c r="G38" s="50">
        <f t="shared" si="1"/>
        <v>0</v>
      </c>
    </row>
    <row r="39" spans="2:7" x14ac:dyDescent="0.25">
      <c r="B39" s="36" t="s">
        <v>29</v>
      </c>
      <c r="C39" s="28" t="s">
        <v>39</v>
      </c>
      <c r="D39" s="29" t="s">
        <v>12</v>
      </c>
      <c r="E39" s="41">
        <v>21</v>
      </c>
      <c r="F39" s="59">
        <v>0</v>
      </c>
      <c r="G39" s="50">
        <f t="shared" si="1"/>
        <v>0</v>
      </c>
    </row>
    <row r="40" spans="2:7" x14ac:dyDescent="0.25">
      <c r="B40" s="36" t="s">
        <v>30</v>
      </c>
      <c r="C40" s="28" t="s">
        <v>40</v>
      </c>
      <c r="D40" s="29" t="s">
        <v>12</v>
      </c>
      <c r="E40" s="41">
        <v>135</v>
      </c>
      <c r="F40" s="59">
        <v>0</v>
      </c>
      <c r="G40" s="50">
        <f t="shared" si="1"/>
        <v>0</v>
      </c>
    </row>
    <row r="41" spans="2:7" x14ac:dyDescent="0.25">
      <c r="B41" s="36" t="s">
        <v>31</v>
      </c>
      <c r="C41" s="28" t="s">
        <v>41</v>
      </c>
      <c r="D41" s="29" t="s">
        <v>12</v>
      </c>
      <c r="E41" s="41">
        <v>3</v>
      </c>
      <c r="F41" s="59">
        <v>0</v>
      </c>
      <c r="G41" s="50">
        <f t="shared" si="1"/>
        <v>0</v>
      </c>
    </row>
    <row r="42" spans="2:7" x14ac:dyDescent="0.25">
      <c r="B42" s="36" t="s">
        <v>32</v>
      </c>
      <c r="C42" s="28" t="s">
        <v>75</v>
      </c>
      <c r="D42" s="29" t="s">
        <v>12</v>
      </c>
      <c r="E42" s="41">
        <v>3</v>
      </c>
      <c r="F42" s="59">
        <v>0</v>
      </c>
      <c r="G42" s="50">
        <f t="shared" si="1"/>
        <v>0</v>
      </c>
    </row>
    <row r="43" spans="2:7" x14ac:dyDescent="0.25">
      <c r="B43" s="36" t="s">
        <v>33</v>
      </c>
      <c r="C43" s="28" t="s">
        <v>42</v>
      </c>
      <c r="D43" s="29" t="s">
        <v>43</v>
      </c>
      <c r="E43" s="40">
        <v>1800</v>
      </c>
      <c r="F43" s="59">
        <v>0</v>
      </c>
      <c r="G43" s="50">
        <f t="shared" si="1"/>
        <v>0</v>
      </c>
    </row>
    <row r="44" spans="2:7" x14ac:dyDescent="0.25">
      <c r="B44" s="36" t="s">
        <v>34</v>
      </c>
      <c r="C44" s="28" t="s">
        <v>44</v>
      </c>
      <c r="D44" s="29" t="s">
        <v>12</v>
      </c>
      <c r="E44" s="41">
        <v>450</v>
      </c>
      <c r="F44" s="59">
        <v>0</v>
      </c>
      <c r="G44" s="50">
        <f t="shared" si="1"/>
        <v>0</v>
      </c>
    </row>
    <row r="45" spans="2:7" x14ac:dyDescent="0.25">
      <c r="B45" s="36" t="s">
        <v>36</v>
      </c>
      <c r="C45" s="28" t="s">
        <v>45</v>
      </c>
      <c r="D45" s="29" t="s">
        <v>12</v>
      </c>
      <c r="E45" s="41">
        <v>120</v>
      </c>
      <c r="F45" s="59">
        <v>0</v>
      </c>
      <c r="G45" s="50">
        <f t="shared" si="1"/>
        <v>0</v>
      </c>
    </row>
    <row r="46" spans="2:7" x14ac:dyDescent="0.25">
      <c r="B46" s="36" t="s">
        <v>37</v>
      </c>
      <c r="C46" s="28" t="s">
        <v>46</v>
      </c>
      <c r="D46" s="29" t="s">
        <v>12</v>
      </c>
      <c r="E46" s="41">
        <v>90</v>
      </c>
      <c r="F46" s="59">
        <v>0</v>
      </c>
      <c r="G46" s="50">
        <f t="shared" si="1"/>
        <v>0</v>
      </c>
    </row>
    <row r="47" spans="2:7" x14ac:dyDescent="0.25">
      <c r="B47" s="36" t="s">
        <v>38</v>
      </c>
      <c r="C47" s="28" t="s">
        <v>73</v>
      </c>
      <c r="D47" s="29" t="s">
        <v>12</v>
      </c>
      <c r="E47" s="41">
        <v>1</v>
      </c>
      <c r="F47" s="59">
        <v>0</v>
      </c>
      <c r="G47" s="50">
        <f>E47*F47</f>
        <v>0</v>
      </c>
    </row>
    <row r="48" spans="2:7" x14ac:dyDescent="0.25">
      <c r="B48" s="53" t="s">
        <v>8</v>
      </c>
      <c r="C48" s="54"/>
      <c r="D48" s="42"/>
      <c r="E48" s="43"/>
      <c r="F48" s="44"/>
      <c r="G48" s="45">
        <f>G27</f>
        <v>0</v>
      </c>
    </row>
    <row r="49" spans="2:7" ht="25.5" customHeight="1" x14ac:dyDescent="0.25">
      <c r="B49" s="53" t="s">
        <v>86</v>
      </c>
      <c r="C49" s="54"/>
      <c r="D49" s="42"/>
      <c r="E49" s="43"/>
      <c r="F49" s="44"/>
      <c r="G49" s="45">
        <f>G14</f>
        <v>0</v>
      </c>
    </row>
    <row r="50" spans="2:7" x14ac:dyDescent="0.25">
      <c r="B50" s="53" t="s">
        <v>9</v>
      </c>
      <c r="C50" s="54"/>
      <c r="D50" s="42"/>
      <c r="E50" s="43"/>
      <c r="F50" s="44"/>
      <c r="G50" s="45">
        <f>G48+G49</f>
        <v>0</v>
      </c>
    </row>
    <row r="51" spans="2:7" x14ac:dyDescent="0.25">
      <c r="B51" s="53" t="s">
        <v>89</v>
      </c>
      <c r="C51" s="54"/>
      <c r="D51" s="42"/>
      <c r="E51" s="43"/>
      <c r="F51" s="44"/>
      <c r="G51" s="45">
        <v>0</v>
      </c>
    </row>
  </sheetData>
  <mergeCells count="7">
    <mergeCell ref="B49:C49"/>
    <mergeCell ref="B50:C50"/>
    <mergeCell ref="B51:C51"/>
    <mergeCell ref="B7:G7"/>
    <mergeCell ref="B9:G9"/>
    <mergeCell ref="B11:G11"/>
    <mergeCell ref="B48:C4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 №1</vt:lpstr>
      <vt:lpstr>'Смета №1'!Область_печати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2026-09-29T08:05:39Z</dcterms:modified>
</cp:coreProperties>
</file>